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updateLinks="never"/>
  <mc:AlternateContent xmlns:mc="http://schemas.openxmlformats.org/markup-compatibility/2006">
    <mc:Choice Requires="x15">
      <x15ac:absPath xmlns:x15ac="http://schemas.microsoft.com/office/spreadsheetml/2010/11/ac" url="T:\IKT\Antragsrunde 2023\EFRE\Antragsformulare\"/>
    </mc:Choice>
  </mc:AlternateContent>
  <xr:revisionPtr revIDLastSave="0" documentId="13_ncr:1_{FBE5161D-6119-469C-BC29-3E3C76655657}" xr6:coauthVersionLast="47" xr6:coauthVersionMax="47" xr10:uidLastSave="{00000000-0000-0000-0000-000000000000}"/>
  <bookViews>
    <workbookView xWindow="-120" yWindow="-120" windowWidth="29040" windowHeight="15840" activeTab="3" xr2:uid="{00000000-000D-0000-FFFF-FFFF00000000}"/>
  </bookViews>
  <sheets>
    <sheet name="Hinweise" sheetId="4" r:id="rId1"/>
    <sheet name="1-Übersicht Rechnungen" sheetId="1" r:id="rId2"/>
    <sheet name="2-Übersicht Vergabe" sheetId="2" r:id="rId3"/>
    <sheet name="allg. Daten (nur für LVwA)" sheetId="3" r:id="rId4"/>
  </sheets>
  <definedNames>
    <definedName name="_xlnm._FilterDatabase" localSheetId="1" hidden="1">'1-Übersicht Rechnungen'!$A$22:$AB$67</definedName>
    <definedName name="_xlnm._FilterDatabase" localSheetId="2" hidden="1">'2-Übersicht Vergabe'!$A$9:$P$34</definedName>
    <definedName name="Anzeigegeräte">'1-Übersicht Rechnungen'!#REF!</definedName>
    <definedName name="digitaleArbeitsgeräte">'1-Übersicht Rechnungen'!#REF!</definedName>
    <definedName name="digitaleVernetzung">'1-Übersicht Rechnungen'!#REF!</definedName>
    <definedName name="_xlnm.Print_Area" localSheetId="3">'allg. Daten (nur für LVwA)'!$A$1:$G$61</definedName>
    <definedName name="erstattendeAusgaben">'1-Übersicht Rechnungen'!$AA$69</definedName>
    <definedName name="erstattungsfähig">'1-Übersicht Rechnungen'!$Y$69</definedName>
    <definedName name="förderfähig">'1-Übersicht Rechnungen'!#REF!</definedName>
    <definedName name="LehrLernInfrastruktur">'1-Übersicht Rechnungen'!#REF!</definedName>
    <definedName name="mobileEndgeräte">'1-Übersicht Rechnungen'!#REF!</definedName>
    <definedName name="nichtförderfähig">'1-Übersicht Rechnungen'!#REF!</definedName>
    <definedName name="Rechnungsbetrag">'1-Übersicht Rechnungen'!$L$69</definedName>
    <definedName name="WLAN">'1-Übersicht Rechnungen'!#REF!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3" l="1"/>
  <c r="B41" i="3"/>
  <c r="B42" i="3"/>
  <c r="B43" i="3"/>
  <c r="B44" i="3"/>
  <c r="B45" i="3"/>
  <c r="B46" i="3"/>
  <c r="B47" i="3"/>
  <c r="B48" i="3"/>
  <c r="B39" i="3"/>
  <c r="C39" i="3"/>
  <c r="E16" i="3"/>
  <c r="D48" i="3"/>
  <c r="C48" i="3"/>
  <c r="C40" i="3"/>
  <c r="C41" i="3"/>
  <c r="D41" i="3"/>
  <c r="C42" i="3"/>
  <c r="D42" i="3"/>
  <c r="C43" i="3"/>
  <c r="D43" i="3"/>
  <c r="C44" i="3"/>
  <c r="D44" i="3"/>
  <c r="C45" i="3"/>
  <c r="D45" i="3"/>
  <c r="C46" i="3"/>
  <c r="D46" i="3"/>
  <c r="C47" i="3"/>
  <c r="D47" i="3"/>
  <c r="V69" i="1"/>
  <c r="T69" i="1"/>
  <c r="P69" i="1"/>
  <c r="O69" i="1"/>
  <c r="M69" i="1"/>
  <c r="K69" i="1"/>
  <c r="I69" i="1"/>
  <c r="D6" i="3"/>
  <c r="D7" i="3"/>
  <c r="M34" i="2"/>
  <c r="M33" i="2"/>
  <c r="M32" i="2"/>
  <c r="M31" i="2"/>
  <c r="M30" i="2"/>
  <c r="M29" i="2"/>
  <c r="M28" i="2"/>
  <c r="M27" i="2"/>
  <c r="M26" i="2"/>
  <c r="M25" i="2"/>
  <c r="M24" i="2"/>
  <c r="M23" i="2"/>
  <c r="M22" i="2"/>
  <c r="M21" i="2"/>
  <c r="M20" i="2"/>
  <c r="M19" i="2"/>
  <c r="M18" i="2"/>
  <c r="M17" i="2"/>
  <c r="M16" i="2"/>
  <c r="M15" i="2"/>
  <c r="M14" i="2"/>
  <c r="M13" i="2"/>
  <c r="M12" i="2"/>
  <c r="M11" i="2"/>
  <c r="M10" i="2"/>
  <c r="U29" i="1" l="1"/>
  <c r="I20" i="2" l="1"/>
  <c r="J20" i="2"/>
  <c r="K20" i="2"/>
  <c r="L20" i="2"/>
  <c r="I21" i="2"/>
  <c r="J21" i="2"/>
  <c r="K21" i="2"/>
  <c r="L21" i="2"/>
  <c r="I22" i="2"/>
  <c r="J22" i="2"/>
  <c r="K22" i="2"/>
  <c r="L22" i="2"/>
  <c r="I23" i="2"/>
  <c r="J23" i="2"/>
  <c r="K23" i="2"/>
  <c r="L23" i="2"/>
  <c r="I24" i="2"/>
  <c r="J24" i="2"/>
  <c r="K24" i="2"/>
  <c r="L24" i="2"/>
  <c r="I25" i="2"/>
  <c r="J25" i="2"/>
  <c r="K25" i="2"/>
  <c r="L25" i="2"/>
  <c r="I26" i="2"/>
  <c r="J26" i="2"/>
  <c r="K26" i="2"/>
  <c r="L26" i="2"/>
  <c r="I27" i="2"/>
  <c r="J27" i="2"/>
  <c r="K27" i="2"/>
  <c r="L27" i="2"/>
  <c r="I28" i="2"/>
  <c r="J28" i="2"/>
  <c r="K28" i="2"/>
  <c r="L28" i="2"/>
  <c r="I29" i="2"/>
  <c r="J29" i="2"/>
  <c r="K29" i="2"/>
  <c r="L29" i="2"/>
  <c r="I30" i="2"/>
  <c r="J30" i="2"/>
  <c r="K30" i="2"/>
  <c r="L30" i="2"/>
  <c r="U33" i="1"/>
  <c r="U34" i="1"/>
  <c r="U35" i="1"/>
  <c r="U36" i="1"/>
  <c r="U37" i="1"/>
  <c r="U38" i="1"/>
  <c r="U39" i="1"/>
  <c r="U40" i="1"/>
  <c r="U41" i="1"/>
  <c r="U42" i="1"/>
  <c r="U43" i="1"/>
  <c r="U44" i="1"/>
  <c r="U45" i="1"/>
  <c r="U46" i="1"/>
  <c r="U47" i="1"/>
  <c r="U48" i="1"/>
  <c r="U49" i="1"/>
  <c r="U50" i="1"/>
  <c r="U51" i="1"/>
  <c r="U52" i="1"/>
  <c r="U53" i="1"/>
  <c r="U54" i="1"/>
  <c r="U55" i="1"/>
  <c r="U56" i="1"/>
  <c r="U57" i="1"/>
  <c r="U58" i="1"/>
  <c r="U59" i="1"/>
  <c r="L33" i="1"/>
  <c r="Q33" i="1" s="1"/>
  <c r="R33" i="1" s="1"/>
  <c r="S33" i="1" s="1"/>
  <c r="L34" i="1"/>
  <c r="Q34" i="1" s="1"/>
  <c r="R34" i="1" s="1"/>
  <c r="S34" i="1" s="1"/>
  <c r="L35" i="1"/>
  <c r="Q35" i="1" s="1"/>
  <c r="R35" i="1" s="1"/>
  <c r="S35" i="1" s="1"/>
  <c r="L36" i="1"/>
  <c r="Q36" i="1" s="1"/>
  <c r="R36" i="1" s="1"/>
  <c r="S36" i="1" s="1"/>
  <c r="L37" i="1"/>
  <c r="Q37" i="1" s="1"/>
  <c r="R37" i="1" s="1"/>
  <c r="S37" i="1" s="1"/>
  <c r="L38" i="1"/>
  <c r="Q38" i="1" s="1"/>
  <c r="R38" i="1" s="1"/>
  <c r="S38" i="1" s="1"/>
  <c r="L39" i="1"/>
  <c r="Q39" i="1" s="1"/>
  <c r="R39" i="1" s="1"/>
  <c r="S39" i="1" s="1"/>
  <c r="L40" i="1"/>
  <c r="Q40" i="1" s="1"/>
  <c r="R40" i="1" s="1"/>
  <c r="S40" i="1" s="1"/>
  <c r="L41" i="1"/>
  <c r="Q41" i="1" s="1"/>
  <c r="R41" i="1" s="1"/>
  <c r="S41" i="1" s="1"/>
  <c r="L42" i="1"/>
  <c r="Q42" i="1" s="1"/>
  <c r="R42" i="1" s="1"/>
  <c r="S42" i="1" s="1"/>
  <c r="L43" i="1"/>
  <c r="Q43" i="1" s="1"/>
  <c r="R43" i="1" s="1"/>
  <c r="S43" i="1" s="1"/>
  <c r="L44" i="1"/>
  <c r="Q44" i="1" s="1"/>
  <c r="R44" i="1" s="1"/>
  <c r="S44" i="1" s="1"/>
  <c r="L45" i="1"/>
  <c r="Q45" i="1" s="1"/>
  <c r="R45" i="1" s="1"/>
  <c r="S45" i="1" s="1"/>
  <c r="L46" i="1"/>
  <c r="Q46" i="1" s="1"/>
  <c r="R46" i="1" s="1"/>
  <c r="S46" i="1" s="1"/>
  <c r="L47" i="1"/>
  <c r="Q47" i="1" s="1"/>
  <c r="R47" i="1" s="1"/>
  <c r="S47" i="1" s="1"/>
  <c r="L48" i="1"/>
  <c r="Q48" i="1" s="1"/>
  <c r="R48" i="1" s="1"/>
  <c r="S48" i="1" s="1"/>
  <c r="L49" i="1"/>
  <c r="Q49" i="1" s="1"/>
  <c r="R49" i="1" s="1"/>
  <c r="S49" i="1" s="1"/>
  <c r="L50" i="1"/>
  <c r="Q50" i="1" s="1"/>
  <c r="R50" i="1" s="1"/>
  <c r="S50" i="1" s="1"/>
  <c r="L51" i="1"/>
  <c r="Q51" i="1" s="1"/>
  <c r="R51" i="1" s="1"/>
  <c r="S51" i="1" s="1"/>
  <c r="L52" i="1"/>
  <c r="Q52" i="1" s="1"/>
  <c r="R52" i="1" s="1"/>
  <c r="S52" i="1" s="1"/>
  <c r="L53" i="1"/>
  <c r="Q53" i="1" s="1"/>
  <c r="R53" i="1" s="1"/>
  <c r="S53" i="1" s="1"/>
  <c r="L54" i="1"/>
  <c r="Q54" i="1" s="1"/>
  <c r="R54" i="1" s="1"/>
  <c r="S54" i="1" s="1"/>
  <c r="L55" i="1"/>
  <c r="Q55" i="1" s="1"/>
  <c r="R55" i="1" s="1"/>
  <c r="S55" i="1" s="1"/>
  <c r="L56" i="1"/>
  <c r="Q56" i="1" s="1"/>
  <c r="R56" i="1" s="1"/>
  <c r="S56" i="1" s="1"/>
  <c r="L57" i="1"/>
  <c r="Q57" i="1" s="1"/>
  <c r="R57" i="1" s="1"/>
  <c r="S57" i="1" s="1"/>
  <c r="L58" i="1"/>
  <c r="Q58" i="1" s="1"/>
  <c r="R58" i="1" s="1"/>
  <c r="S58" i="1" s="1"/>
  <c r="L59" i="1"/>
  <c r="Q59" i="1" s="1"/>
  <c r="R59" i="1" s="1"/>
  <c r="S59" i="1" s="1"/>
  <c r="D9" i="3" l="1"/>
  <c r="AB21" i="1" l="1"/>
  <c r="E38" i="3"/>
  <c r="L23" i="1" l="1"/>
  <c r="Q23" i="1" l="1"/>
  <c r="Z23" i="1"/>
  <c r="AA23" i="1" s="1"/>
  <c r="G28" i="3" s="1"/>
  <c r="R23" i="1" l="1"/>
  <c r="Y69" i="1"/>
  <c r="S23" i="1" l="1"/>
  <c r="Z24" i="1"/>
  <c r="I10" i="2"/>
  <c r="Z25" i="1" l="1"/>
  <c r="AA25" i="1" s="1"/>
  <c r="AA24" i="1"/>
  <c r="E29" i="3"/>
  <c r="D29" i="3"/>
  <c r="L11" i="2"/>
  <c r="L12" i="2"/>
  <c r="L13" i="2"/>
  <c r="L14" i="2"/>
  <c r="L15" i="2"/>
  <c r="L16" i="2"/>
  <c r="L17" i="2"/>
  <c r="L18" i="2"/>
  <c r="L19" i="2"/>
  <c r="L31" i="2"/>
  <c r="L32" i="2"/>
  <c r="L33" i="2"/>
  <c r="L34" i="2"/>
  <c r="K10" i="2"/>
  <c r="Z26" i="1" l="1"/>
  <c r="B49" i="3"/>
  <c r="Z27" i="1" l="1"/>
  <c r="AA26" i="1"/>
  <c r="C49" i="3"/>
  <c r="Z28" i="1" l="1"/>
  <c r="AA27" i="1"/>
  <c r="J11" i="2"/>
  <c r="J12" i="2"/>
  <c r="J13" i="2"/>
  <c r="J14" i="2"/>
  <c r="J15" i="2"/>
  <c r="J16" i="2"/>
  <c r="J17" i="2"/>
  <c r="J18" i="2"/>
  <c r="J19" i="2"/>
  <c r="J31" i="2"/>
  <c r="J32" i="2"/>
  <c r="J33" i="2"/>
  <c r="J34" i="2"/>
  <c r="J10" i="2"/>
  <c r="Z29" i="1" l="1"/>
  <c r="AA28" i="1"/>
  <c r="L24" i="1"/>
  <c r="Z30" i="1" l="1"/>
  <c r="AA29" i="1"/>
  <c r="Q24" i="1"/>
  <c r="AB23" i="1"/>
  <c r="K11" i="2"/>
  <c r="K12" i="2"/>
  <c r="K13" i="2"/>
  <c r="K14" i="2"/>
  <c r="K15" i="2"/>
  <c r="K16" i="2"/>
  <c r="K17" i="2"/>
  <c r="K18" i="2"/>
  <c r="K19" i="2"/>
  <c r="K31" i="2"/>
  <c r="K32" i="2"/>
  <c r="K33" i="2"/>
  <c r="K34" i="2"/>
  <c r="Z31" i="1" l="1"/>
  <c r="AA30" i="1"/>
  <c r="D40" i="3"/>
  <c r="R24" i="1"/>
  <c r="U30" i="1"/>
  <c r="U31" i="1"/>
  <c r="U32" i="1"/>
  <c r="U60" i="1"/>
  <c r="U61" i="1"/>
  <c r="U62" i="1"/>
  <c r="U63" i="1"/>
  <c r="U64" i="1"/>
  <c r="U65" i="1"/>
  <c r="U66" i="1"/>
  <c r="U67" i="1"/>
  <c r="L30" i="1"/>
  <c r="Q30" i="1" s="1"/>
  <c r="R30" i="1" s="1"/>
  <c r="S30" i="1" s="1"/>
  <c r="L31" i="1"/>
  <c r="Q31" i="1" s="1"/>
  <c r="R31" i="1" s="1"/>
  <c r="S31" i="1" s="1"/>
  <c r="L32" i="1"/>
  <c r="Q32" i="1" s="1"/>
  <c r="R32" i="1" s="1"/>
  <c r="S32" i="1" s="1"/>
  <c r="L60" i="1"/>
  <c r="Q60" i="1" s="1"/>
  <c r="R60" i="1" s="1"/>
  <c r="S60" i="1" s="1"/>
  <c r="L61" i="1"/>
  <c r="Q61" i="1" s="1"/>
  <c r="R61" i="1" s="1"/>
  <c r="S61" i="1" s="1"/>
  <c r="L62" i="1"/>
  <c r="Q62" i="1" s="1"/>
  <c r="R62" i="1" s="1"/>
  <c r="S62" i="1" s="1"/>
  <c r="L63" i="1"/>
  <c r="Q63" i="1" s="1"/>
  <c r="R63" i="1" s="1"/>
  <c r="S63" i="1" s="1"/>
  <c r="L64" i="1"/>
  <c r="Q64" i="1" s="1"/>
  <c r="R64" i="1" s="1"/>
  <c r="S64" i="1" s="1"/>
  <c r="L65" i="1"/>
  <c r="Q65" i="1" s="1"/>
  <c r="R65" i="1" s="1"/>
  <c r="S65" i="1" s="1"/>
  <c r="L66" i="1"/>
  <c r="Q66" i="1" s="1"/>
  <c r="R66" i="1" s="1"/>
  <c r="S66" i="1" s="1"/>
  <c r="L67" i="1"/>
  <c r="Q67" i="1" s="1"/>
  <c r="R67" i="1" s="1"/>
  <c r="S67" i="1" s="1"/>
  <c r="L1" i="2"/>
  <c r="H1" i="2"/>
  <c r="C3" i="2"/>
  <c r="C2" i="2"/>
  <c r="C1" i="2"/>
  <c r="Z32" i="1" l="1"/>
  <c r="AA31" i="1"/>
  <c r="AB24" i="1"/>
  <c r="AB25" i="1" s="1"/>
  <c r="D39" i="3"/>
  <c r="E39" i="3" s="1"/>
  <c r="S24" i="1"/>
  <c r="I33" i="2"/>
  <c r="I31" i="2"/>
  <c r="I18" i="2"/>
  <c r="I16" i="2"/>
  <c r="I14" i="2"/>
  <c r="I12" i="2"/>
  <c r="I34" i="2"/>
  <c r="I32" i="2"/>
  <c r="I19" i="2"/>
  <c r="I17" i="2"/>
  <c r="I15" i="2"/>
  <c r="I13" i="2"/>
  <c r="I11" i="2"/>
  <c r="Z33" i="1" l="1"/>
  <c r="AA32" i="1"/>
  <c r="AB26" i="1"/>
  <c r="D19" i="3"/>
  <c r="AA33" i="1" l="1"/>
  <c r="Z34" i="1"/>
  <c r="AB27" i="1"/>
  <c r="D11" i="3"/>
  <c r="E11" i="3" s="1"/>
  <c r="D10" i="3"/>
  <c r="D5" i="3"/>
  <c r="AA34" i="1" l="1"/>
  <c r="Z35" i="1"/>
  <c r="AB28" i="1"/>
  <c r="AA35" i="1" l="1"/>
  <c r="Z36" i="1"/>
  <c r="AB29" i="1"/>
  <c r="G29" i="3"/>
  <c r="U24" i="1"/>
  <c r="U25" i="1"/>
  <c r="U26" i="1"/>
  <c r="U27" i="1"/>
  <c r="U28" i="1"/>
  <c r="U23" i="1"/>
  <c r="AA36" i="1" l="1"/>
  <c r="Z37" i="1"/>
  <c r="AB30" i="1"/>
  <c r="U69" i="1"/>
  <c r="AA37" i="1" l="1"/>
  <c r="Z38" i="1"/>
  <c r="AB31" i="1"/>
  <c r="L25" i="1"/>
  <c r="L26" i="1"/>
  <c r="Q26" i="1" s="1"/>
  <c r="L27" i="1"/>
  <c r="Q27" i="1" s="1"/>
  <c r="R27" i="1" s="1"/>
  <c r="S27" i="1" s="1"/>
  <c r="L28" i="1"/>
  <c r="Q28" i="1" s="1"/>
  <c r="R28" i="1" s="1"/>
  <c r="S28" i="1" s="1"/>
  <c r="L29" i="1"/>
  <c r="Q29" i="1" s="1"/>
  <c r="R29" i="1" s="1"/>
  <c r="S29" i="1" s="1"/>
  <c r="N53" i="4"/>
  <c r="L10" i="2"/>
  <c r="AA38" i="1" l="1"/>
  <c r="Z39" i="1"/>
  <c r="AB32" i="1"/>
  <c r="Q25" i="1"/>
  <c r="L69" i="1"/>
  <c r="R26" i="1"/>
  <c r="S26" i="1" s="1"/>
  <c r="AA39" i="1" l="1"/>
  <c r="Z40" i="1"/>
  <c r="AB33" i="1"/>
  <c r="R25" i="1"/>
  <c r="Q69" i="1"/>
  <c r="AA40" i="1" l="1"/>
  <c r="Z41" i="1"/>
  <c r="AB34" i="1"/>
  <c r="R69" i="1"/>
  <c r="S25" i="1"/>
  <c r="S69" i="1" s="1"/>
  <c r="AA41" i="1" l="1"/>
  <c r="Z42" i="1"/>
  <c r="AB35" i="1"/>
  <c r="AA42" i="1" l="1"/>
  <c r="Z43" i="1"/>
  <c r="AB36" i="1"/>
  <c r="E40" i="3"/>
  <c r="AA43" i="1" l="1"/>
  <c r="Z44" i="1"/>
  <c r="AB37" i="1"/>
  <c r="AA44" i="1" l="1"/>
  <c r="Z45" i="1"/>
  <c r="AB38" i="1"/>
  <c r="E41" i="3"/>
  <c r="AA45" i="1" l="1"/>
  <c r="Z46" i="1"/>
  <c r="AB39" i="1"/>
  <c r="AA46" i="1" l="1"/>
  <c r="Z47" i="1"/>
  <c r="AB40" i="1"/>
  <c r="D51" i="3"/>
  <c r="D49" i="3"/>
  <c r="E42" i="3"/>
  <c r="E43" i="3" s="1"/>
  <c r="AA47" i="1" l="1"/>
  <c r="Z48" i="1"/>
  <c r="AB41" i="1"/>
  <c r="E44" i="3"/>
  <c r="E45" i="3" s="1"/>
  <c r="E46" i="3" s="1"/>
  <c r="E47" i="3" s="1"/>
  <c r="E48" i="3" s="1"/>
  <c r="AA48" i="1" l="1"/>
  <c r="Z49" i="1"/>
  <c r="AB42" i="1"/>
  <c r="E49" i="3"/>
  <c r="AA49" i="1" l="1"/>
  <c r="Z50" i="1"/>
  <c r="AB43" i="1"/>
  <c r="AA50" i="1" l="1"/>
  <c r="Z51" i="1"/>
  <c r="AB44" i="1"/>
  <c r="AA51" i="1" l="1"/>
  <c r="Z52" i="1"/>
  <c r="AB45" i="1"/>
  <c r="AA52" i="1" l="1"/>
  <c r="Z53" i="1"/>
  <c r="AB46" i="1"/>
  <c r="AA53" i="1" l="1"/>
  <c r="Z54" i="1"/>
  <c r="AB47" i="1"/>
  <c r="AA54" i="1" l="1"/>
  <c r="Z55" i="1"/>
  <c r="AB48" i="1"/>
  <c r="AA55" i="1" l="1"/>
  <c r="Z56" i="1"/>
  <c r="AB49" i="1"/>
  <c r="AA56" i="1" l="1"/>
  <c r="Z57" i="1"/>
  <c r="AB50" i="1"/>
  <c r="AA57" i="1" l="1"/>
  <c r="Z58" i="1"/>
  <c r="AB51" i="1"/>
  <c r="AA58" i="1" l="1"/>
  <c r="Z59" i="1"/>
  <c r="AB52" i="1"/>
  <c r="AA59" i="1" l="1"/>
  <c r="Z60" i="1"/>
  <c r="AB53" i="1"/>
  <c r="AA60" i="1" l="1"/>
  <c r="Z61" i="1"/>
  <c r="AB54" i="1"/>
  <c r="AA61" i="1" l="1"/>
  <c r="Z62" i="1"/>
  <c r="AB55" i="1"/>
  <c r="AA62" i="1" l="1"/>
  <c r="Z63" i="1"/>
  <c r="AB56" i="1"/>
  <c r="AA63" i="1" l="1"/>
  <c r="Z64" i="1"/>
  <c r="AB57" i="1"/>
  <c r="AA64" i="1" l="1"/>
  <c r="Z65" i="1"/>
  <c r="AB58" i="1"/>
  <c r="AA65" i="1" l="1"/>
  <c r="Z66" i="1"/>
  <c r="AB59" i="1"/>
  <c r="AA66" i="1" l="1"/>
  <c r="Z67" i="1"/>
  <c r="AA67" i="1" s="1"/>
  <c r="AB60" i="1"/>
  <c r="AB61" i="1" l="1"/>
  <c r="AB62" i="1" l="1"/>
  <c r="AB63" i="1" l="1"/>
  <c r="AB64" i="1" l="1"/>
  <c r="AB65" i="1" l="1"/>
  <c r="AB66" i="1" l="1"/>
  <c r="AA69" i="1" l="1"/>
  <c r="G10" i="1" l="1"/>
  <c r="F28" i="3"/>
  <c r="F29" i="3" s="1"/>
  <c r="AB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Jaeger, Ronny</author>
  </authors>
  <commentList>
    <comment ref="A9" authorId="0" shapeId="0" xr:uid="{00000000-0006-0000-0200-000001000000}">
      <text>
        <r>
          <rPr>
            <b/>
            <sz val="9"/>
            <color indexed="81"/>
            <rFont val="Segoe UI"/>
            <family val="2"/>
          </rPr>
          <t>Hinweis:</t>
        </r>
        <r>
          <rPr>
            <sz val="9"/>
            <color indexed="81"/>
            <rFont val="Segoe UI"/>
            <family val="2"/>
          </rPr>
          <t xml:space="preserve">
Auch wenn die Maßnahme nur aus einem Los besteht, ist eine "fiktive" Losnummer zu vergeben. Für Planungleistungen ist ebenfalls "fiktive" Losnummer zu vergeben</t>
        </r>
      </text>
    </comment>
  </commentList>
</comments>
</file>

<file path=xl/sharedStrings.xml><?xml version="1.0" encoding="utf-8"?>
<sst xmlns="http://schemas.openxmlformats.org/spreadsheetml/2006/main" count="135" uniqueCount="111">
  <si>
    <t>Aktenzeichen:</t>
  </si>
  <si>
    <t>Zahlantrag Nr.:</t>
  </si>
  <si>
    <t>Zahlantrag vom:</t>
  </si>
  <si>
    <t>Schule:</t>
  </si>
  <si>
    <t>Zuwendungsempfänger:</t>
  </si>
  <si>
    <t>Übersicht Rechnungen</t>
  </si>
  <si>
    <t>lfd. Nr.</t>
  </si>
  <si>
    <t>Rechnungs-nummer</t>
  </si>
  <si>
    <t>Rechnungsaussteller                (beauftragte Firma)</t>
  </si>
  <si>
    <t>Rechnungs-betrag                                 (Brutto in €)</t>
  </si>
  <si>
    <t>Zahlungs-betrag                    (Brutto in €)</t>
  </si>
  <si>
    <t>davon nicht förderfähig (Brutto in €)</t>
  </si>
  <si>
    <t>förderfähige Ausgaben (Brutto in €)</t>
  </si>
  <si>
    <t xml:space="preserve">Zahl-antrag Nr. </t>
  </si>
  <si>
    <t>Auftragsnummer</t>
  </si>
  <si>
    <t>R-Betrag netto</t>
  </si>
  <si>
    <t>Übersicht Vergabevorgänge</t>
  </si>
  <si>
    <t>Bezeichnung des Gewerkes / der Leistung</t>
  </si>
  <si>
    <t>Auftrag an / Vertrag mit</t>
  </si>
  <si>
    <t>vom</t>
  </si>
  <si>
    <t>Gesamtwert der Nachträge (netto in €)</t>
  </si>
  <si>
    <t>ursprünglicher Auftragswert  (netto in €)</t>
  </si>
  <si>
    <t>Gesamt- auftragswert  (netto in €)</t>
  </si>
  <si>
    <t>tatsächlich abgerechnet          lt. Rechnungen (netto in €)</t>
  </si>
  <si>
    <t>Prüfung LVwA</t>
  </si>
  <si>
    <t xml:space="preserve">Datum der Leistungs-erbringung (Abnahme/ Lieferung) </t>
  </si>
  <si>
    <t>Los-Nr.</t>
  </si>
  <si>
    <t>Allgemeine Hinweise zum Ausfüllen von Anlagen des Zahlungsantrages</t>
  </si>
  <si>
    <t>Art der Rechnung (AR, SR, ER; SEB)</t>
  </si>
  <si>
    <t>Rechnungs-aussteller                (beauftragte Firma)</t>
  </si>
  <si>
    <t>Leistungsgegenstand</t>
  </si>
  <si>
    <t>Los -Nr.</t>
  </si>
  <si>
    <t>Rechnungs-datum</t>
  </si>
  <si>
    <t>Zahlungs-datum</t>
  </si>
  <si>
    <t>zur Erstattung angemeldet (Brutto in €)</t>
  </si>
  <si>
    <t>SR</t>
  </si>
  <si>
    <t>xyz- GmbH Halle</t>
  </si>
  <si>
    <t>abc-1</t>
  </si>
  <si>
    <t>1</t>
  </si>
  <si>
    <t>SEB</t>
  </si>
  <si>
    <r>
      <t xml:space="preserve">Wird von einem Rechnungsbetrag ein Anteil als Gewährleistungs- oder Sicherheitseinbehalt nicht ausgezahlt, so ist wie folgt zu verfahren.                                                                                                                                                                                                                             Dieser Betrag  ist </t>
    </r>
    <r>
      <rPr>
        <b/>
        <sz val="11"/>
        <color theme="1"/>
        <rFont val="Calibri"/>
        <family val="2"/>
        <scheme val="minor"/>
      </rPr>
      <t>nach</t>
    </r>
    <r>
      <rPr>
        <sz val="11"/>
        <color theme="1"/>
        <rFont val="Calibri"/>
        <family val="2"/>
        <scheme val="minor"/>
      </rPr>
      <t xml:space="preserve"> </t>
    </r>
    <r>
      <rPr>
        <b/>
        <sz val="11"/>
        <color theme="1"/>
        <rFont val="Calibri"/>
        <family val="2"/>
        <scheme val="minor"/>
      </rPr>
      <t>Auszahlung</t>
    </r>
    <r>
      <rPr>
        <sz val="11"/>
        <color theme="1"/>
        <rFont val="Calibri"/>
        <family val="2"/>
        <scheme val="minor"/>
      </rPr>
      <t xml:space="preserve"> an den Rechnungsaussteller oder auf ein o.g. Konto unter  Nutzung derselben Rechnungsdaten  als weitere Auszahlung aufzuführen.                                                                                                                                                                                                                                                                                                                        In der jeweiligen Spalte ist - wie im Beispiel oben dargestellt - einzutragen:                                                                                                                                                                                                                                                                                                                                 - "</t>
    </r>
    <r>
      <rPr>
        <b/>
        <sz val="11"/>
        <color theme="1"/>
        <rFont val="Calibri"/>
        <family val="2"/>
        <scheme val="minor"/>
      </rPr>
      <t xml:space="preserve">Art der Rechnung"  -   SEB </t>
    </r>
    <r>
      <rPr>
        <sz val="11"/>
        <color theme="1"/>
        <rFont val="Calibri"/>
        <family val="2"/>
        <scheme val="minor"/>
      </rPr>
      <t xml:space="preserve">,                                                                                                                                                                                                                                                                                                        </t>
    </r>
    <r>
      <rPr>
        <b/>
        <sz val="11"/>
        <color theme="1"/>
        <rFont val="Calibri"/>
        <family val="2"/>
        <scheme val="minor"/>
      </rPr>
      <t xml:space="preserve"> - "Rechnungsbetrag"  -   0,00</t>
    </r>
    <r>
      <rPr>
        <sz val="11"/>
        <color theme="1"/>
        <rFont val="Calibri"/>
        <family val="2"/>
        <scheme val="minor"/>
      </rPr>
      <t xml:space="preserve"> ,                                                                                                                                                                                                                                                                                                 - "</t>
    </r>
    <r>
      <rPr>
        <b/>
        <sz val="11"/>
        <color theme="1"/>
        <rFont val="Calibri"/>
        <family val="2"/>
        <scheme val="minor"/>
      </rPr>
      <t>Zahlungsbetrag"      -   der Betrag entsprechend dem ausgezahlten SEB.</t>
    </r>
  </si>
  <si>
    <t>Summe</t>
  </si>
  <si>
    <t>kummulativ</t>
  </si>
  <si>
    <t>zu erstattende Ausgaben</t>
  </si>
  <si>
    <t>Rest FöM</t>
  </si>
  <si>
    <t>Höhe der beantragten Auszahlung</t>
  </si>
  <si>
    <t>Bewilligte Zuwendung  (Stand letzte Änderung) in EUR</t>
  </si>
  <si>
    <t>Zusammenfassung des geprüften Auszahlungsantrags</t>
  </si>
  <si>
    <t>Hinweise für LVwA</t>
  </si>
  <si>
    <t>Höhe der beantragten Auszahlung:</t>
  </si>
  <si>
    <t>Gesamtausgaben</t>
  </si>
  <si>
    <t>Eigenmittel</t>
  </si>
  <si>
    <t>Fremdmittel</t>
  </si>
  <si>
    <t>Finanzierungsplan lt. Bescheid</t>
  </si>
  <si>
    <t>Investitionsart</t>
  </si>
  <si>
    <t xml:space="preserve">Los Nr. </t>
  </si>
  <si>
    <t>Mwst-Betrag</t>
  </si>
  <si>
    <t>Mwst-Satz</t>
  </si>
  <si>
    <t>Erhöhung des ursprünglichen Auftrags-wertes in Prozent</t>
  </si>
  <si>
    <t>tatsächlich abgerechnet          lt. Rechnungen (Brutto in €)</t>
  </si>
  <si>
    <t>Art der Ausschreibung / Vergabe</t>
  </si>
  <si>
    <t>A</t>
  </si>
  <si>
    <t>B</t>
  </si>
  <si>
    <t>Ausgabenübersicht</t>
  </si>
  <si>
    <t>Zahlantrag Nr.</t>
  </si>
  <si>
    <t>max. erstattbare Ausgaben (FöM)</t>
  </si>
  <si>
    <t>SUMME:</t>
  </si>
  <si>
    <t>somit zu erstatten:</t>
  </si>
  <si>
    <t xml:space="preserve">Auftrags-vergabe/ Nachträge geprüft am </t>
  </si>
  <si>
    <t>ohne Bean-standung (x)</t>
  </si>
  <si>
    <t>Bemerkungen/ Nachforderungen</t>
  </si>
  <si>
    <t>bewilligt (100%) bezogen auf die max. Fördermittel</t>
  </si>
  <si>
    <t>lt. Anlage VBM</t>
  </si>
  <si>
    <t>zuwendungs-fähige Ausgaben</t>
  </si>
  <si>
    <t>Art der Rechnung (AR, SR, ER, SEB, TA)</t>
  </si>
  <si>
    <t>Art der Rechnung: AR - Abschlagsrechnung; SR - Schlussrechnung; ER - Einzelrechnung; SEB - Sicherheitseinbehalt, TA- Teilabnahme</t>
  </si>
  <si>
    <t>Art der Rechnung: AR - Abschlagsrechnung; SR - Schlussrechnung; ER - Einzelrechnung; SEB - Sicherheitseinbehalt; TA - Teilabnahme</t>
  </si>
  <si>
    <t>Eintragen von Gewährleistungs- und Sicherheitseinbehalten (SEB) in die Tabelle 1:</t>
  </si>
  <si>
    <t>bisher ausgezahlt</t>
  </si>
  <si>
    <t>Skonto-betrag (Brutto in €)</t>
  </si>
  <si>
    <t>sonstige Bemerkungen zum Auszahlungsantrag</t>
  </si>
  <si>
    <t>Ort, Datum</t>
  </si>
  <si>
    <t>Stempel, Unterschrift des Antragsstellers/</t>
  </si>
  <si>
    <t>in Druckschrift, Funktion,</t>
  </si>
  <si>
    <t>Amtsbezeichnung Vertretungsberechtigten</t>
  </si>
  <si>
    <t>Vertretungsberechtigten</t>
  </si>
  <si>
    <t>davon mit der o.g. Auszahlung angemeldet</t>
  </si>
  <si>
    <t>Name, Wz. Prüfer</t>
  </si>
  <si>
    <t>Datum, Unterschrift  Prüfer</t>
  </si>
  <si>
    <t>öffentliche Ausschreibung (National)</t>
  </si>
  <si>
    <t>beschränkte Ausschreibung (National)</t>
  </si>
  <si>
    <t>freihändige Vergabe (National)</t>
  </si>
  <si>
    <t>Direktkauf (National)</t>
  </si>
  <si>
    <t>Bieterliste / Rotationsverfahren (National)</t>
  </si>
  <si>
    <t>offenes Verfahren (EU-Weite)</t>
  </si>
  <si>
    <t>nicht offenes Verfahren (EU-Weite)</t>
  </si>
  <si>
    <t>Verhandlungsverfahren mit Teilnahmewettbewerb (EU-Weite)</t>
  </si>
  <si>
    <t>Verhandlungsverfahren ohne Teilnahmewettbewerb (EU-Weite)</t>
  </si>
  <si>
    <t>Prüfung Berücksichtigung Skonto</t>
  </si>
  <si>
    <t>Fördersatz</t>
  </si>
  <si>
    <t>Zuwendung, höchstens</t>
  </si>
  <si>
    <t>nach Prüfung LVwA</t>
  </si>
  <si>
    <t xml:space="preserve">Zusammenfassung </t>
  </si>
  <si>
    <t>Fördermittel (100% der zuwendungsfähigen Kosten)</t>
  </si>
  <si>
    <t>nicht förderfähig (Brutto)</t>
  </si>
  <si>
    <t>förderfähig (Brutto)</t>
  </si>
  <si>
    <r>
      <t xml:space="preserve">Gesamtsumme geprüften und erstattbaren förderfähigen Ausgaben </t>
    </r>
    <r>
      <rPr>
        <i/>
        <sz val="11"/>
        <color theme="1"/>
        <rFont val="Calibri"/>
        <family val="2"/>
        <scheme val="minor"/>
      </rPr>
      <t>(Brutto in €)</t>
    </r>
  </si>
  <si>
    <r>
      <rPr>
        <b/>
        <sz val="11"/>
        <color rgb="FFFF0000"/>
        <rFont val="Calibri"/>
        <family val="2"/>
        <scheme val="minor"/>
      </rPr>
      <t>Bitte beachten Sie die Bestimmungen  der Richtlinie und die Festlegungen im Zuwendungsbescheid.</t>
    </r>
    <r>
      <rPr>
        <sz val="11"/>
        <color rgb="FFFF0000"/>
        <rFont val="Calibri"/>
        <family val="2"/>
        <scheme val="minor"/>
      </rPr>
      <t xml:space="preserve">
</t>
    </r>
    <r>
      <rPr>
        <sz val="11"/>
        <rFont val="Calibri"/>
        <family val="2"/>
        <scheme val="minor"/>
      </rPr>
      <t xml:space="preserve">Spätestens mit dem Zahlungsantrag ist eine Übersicht zu den Vergabeverfahren vorzulegen (Tabellenblatt 2). Jeder Betrag, der zur Erstattung angemeldet wird, muss mit einem entsprechenden Eintrag in der Übersicht "Vergabe" korrespondieren. Der Auftragswert der beauftragten Leistung im Tabellenblatt 2 "Vergabe" darf unter Berücksichtigung von Nachträgen nicht geringer sein als der Gesamtrechnungsbetrag für diese Leistung im Tabellenblatt 1.                                                                                                                                                          Die Übersichten (Tabellenblätter 1 und 2) sind fortlaufend zu aktualisieren. 
Mit dem Zahlungsantrag ist eine Übersicht (Tabellenblatt 1) über die im Zahlungsantrag geltend gemachten Ausgaben einzureichen, in welcher durch den Zuwendungsempfänger förderfähige und nicht förderfähige Ausgaben zu kennzeichnen und die förderfähigen Ausgaben, aufgeteilt nach Fördergegenständen, anzugeben sind. Die Gesamtsumme dieser Aufwendungen muss mit dem beantragten Erstattungsbetrag im Zahlungsantrag (Formular) übereinstimmen.
Die als pauschal abgerechneten Leistungen und so bezahlten Rechnungen können erst mit Vorlage der Schlussrechnung erstattet werden.
</t>
    </r>
    <r>
      <rPr>
        <b/>
        <i/>
        <sz val="11"/>
        <rFont val="Calibri"/>
        <family val="2"/>
        <scheme val="minor"/>
      </rPr>
      <t xml:space="preserve">Rechnungen und Zahlungsnachweise im Original sind ausschließlich für zur Erstattung angemeldete Leistungen vorzulegen </t>
    </r>
    <r>
      <rPr>
        <i/>
        <sz val="11"/>
        <rFont val="Calibri"/>
        <family val="2"/>
        <scheme val="minor"/>
      </rPr>
      <t xml:space="preserve">(keine vollständige Vorlage erforderlich). </t>
    </r>
    <r>
      <rPr>
        <sz val="11"/>
        <rFont val="Calibri"/>
        <family val="2"/>
        <scheme val="minor"/>
      </rPr>
      <t xml:space="preserve">Barzahlungen von Rechnungsbeträgen werden nicht anerkannt.  
</t>
    </r>
    <r>
      <rPr>
        <b/>
        <i/>
        <sz val="11"/>
        <rFont val="Calibri"/>
        <family val="2"/>
        <scheme val="minor"/>
      </rPr>
      <t>Nicht förderfähige Ausgaben</t>
    </r>
    <r>
      <rPr>
        <sz val="11"/>
        <rFont val="Calibri"/>
        <family val="2"/>
        <scheme val="minor"/>
      </rPr>
      <t xml:space="preserve">:                                                                                                                                                                                                                                                                                 Gewährte Skonti, Rabatte und Gutschriften sind nicht förderfähig und vom Rechnungsbetrag abzuziehen. Bei Skonti und Rabatten gilt das unabhängig davon, ob sie vom Antragsteller in Anspruch genommen wurden.           
Beträge aus Gewährleistungs- und Sicherheitseinbehalten können als gezahlte Beträge anerkannt werden, wenn die Auszahlungen auf ein Banksperrkonto, Anderkonto eines Treuhänders oder auch ein Gemeinschaftskonto (Und-Konto) bei einer Bank, über das die Vertragsparteien nur gemeinsam verfügen dürfen, erfolgt sind. Dazu sind entsprechend Nachweise über die Kontenart vorzulegen. Die Gewährleistungs- und Sicherheitseinbehalte sind in der Übersicht "Rechnungen" </t>
    </r>
    <r>
      <rPr>
        <b/>
        <sz val="11"/>
        <rFont val="Calibri"/>
        <family val="2"/>
        <scheme val="minor"/>
      </rPr>
      <t>gesondert</t>
    </r>
    <r>
      <rPr>
        <sz val="11"/>
        <rFont val="Calibri"/>
        <family val="2"/>
        <scheme val="minor"/>
      </rPr>
      <t xml:space="preserve"> auszuweisen.
</t>
    </r>
    <r>
      <rPr>
        <sz val="11"/>
        <color rgb="FFFF0000"/>
        <rFont val="Calibri"/>
        <family val="2"/>
        <scheme val="minor"/>
      </rPr>
      <t xml:space="preserve">
                                                                                                                                                                                                                                                                                                                                                                                                                                                                              </t>
    </r>
    <r>
      <rPr>
        <sz val="12"/>
        <color rgb="FFFF0000"/>
        <rFont val="Calibri"/>
        <family val="2"/>
        <scheme val="minor"/>
      </rPr>
      <t xml:space="preserve"> </t>
    </r>
    <r>
      <rPr>
        <b/>
        <i/>
        <sz val="12"/>
        <color rgb="FFFF0000"/>
        <rFont val="Calibri"/>
        <family val="2"/>
        <scheme val="minor"/>
      </rPr>
      <t>Hinweise zum Ausfüllen der Tabellen</t>
    </r>
    <r>
      <rPr>
        <sz val="12"/>
        <color rgb="FFFF0000"/>
        <rFont val="Calibri"/>
        <family val="2"/>
        <scheme val="minor"/>
      </rPr>
      <t xml:space="preserve">:  </t>
    </r>
    <r>
      <rPr>
        <sz val="11"/>
        <color theme="5" tint="-0.249977111117893"/>
        <rFont val="Calibri"/>
        <family val="2"/>
        <scheme val="minor"/>
      </rPr>
      <t xml:space="preserve">                                                                                                                                                                                                                                                      
                                                                                                                                                                                                                                                                                                                                                                                                                                                                                   Es sind nur die Tabellenblätter 1 &amp; 2 in der folgenden Reihenfolge auszufüllen:
  1 – Übersicht Rechnungen
  2 – Übersicht Vergabe.
Es sind nur Werte in die weißen und gelbe Zellen einzutragen, die anderen farbig unterlegten Zellwerte werden automatisch ergänzt.                                                                                                                Der Ausdruck sollte auf DIN A3 erfolgen.
</t>
    </r>
  </si>
  <si>
    <t>zur Erstattung angemeldete Ausgaben                      (Brutto in €)</t>
  </si>
  <si>
    <t>davon max. erstattungsfähig</t>
  </si>
  <si>
    <t>Aufstellung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</si>
</sst>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quot;€&quot;"/>
    <numFmt numFmtId="165" formatCode="0.0000%"/>
  </numFmts>
  <fonts count="31" x14ac:knownFonts="1">
    <font>
      <sz val="11"/>
      <color theme="1"/>
      <name val="Calibri"/>
      <family val="2"/>
      <scheme val="minor"/>
    </font>
    <font>
      <sz val="11"/>
      <color rgb="FFFF0000"/>
      <name val="Calibri"/>
      <family val="2"/>
      <scheme val="minor"/>
    </font>
    <font>
      <b/>
      <sz val="11"/>
      <color theme="1"/>
      <name val="Calibri"/>
      <family val="2"/>
      <scheme val="minor"/>
    </font>
    <font>
      <sz val="16"/>
      <color theme="1"/>
      <name val="Calibri"/>
      <family val="2"/>
      <scheme val="minor"/>
    </font>
    <font>
      <b/>
      <sz val="10"/>
      <color theme="1"/>
      <name val="Calibri"/>
      <family val="2"/>
      <scheme val="minor"/>
    </font>
    <font>
      <b/>
      <sz val="10"/>
      <name val="Calibri"/>
      <family val="2"/>
      <scheme val="minor"/>
    </font>
    <font>
      <sz val="9"/>
      <color theme="1"/>
      <name val="Calibri"/>
      <family val="2"/>
      <scheme val="minor"/>
    </font>
    <font>
      <sz val="10"/>
      <color theme="1"/>
      <name val="Calibri"/>
      <family val="2"/>
      <scheme val="minor"/>
    </font>
    <font>
      <sz val="10"/>
      <name val="Calibri"/>
      <family val="2"/>
      <scheme val="minor"/>
    </font>
    <font>
      <b/>
      <i/>
      <sz val="11"/>
      <color theme="1"/>
      <name val="Calibri"/>
      <family val="2"/>
      <scheme val="minor"/>
    </font>
    <font>
      <b/>
      <sz val="14"/>
      <color theme="1"/>
      <name val="Calibri"/>
      <family val="2"/>
      <scheme val="minor"/>
    </font>
    <font>
      <b/>
      <sz val="11"/>
      <color rgb="FFFF0000"/>
      <name val="Calibri"/>
      <family val="2"/>
      <scheme val="minor"/>
    </font>
    <font>
      <sz val="11"/>
      <name val="Calibri"/>
      <family val="2"/>
      <scheme val="minor"/>
    </font>
    <font>
      <b/>
      <i/>
      <sz val="11"/>
      <name val="Calibri"/>
      <family val="2"/>
      <scheme val="minor"/>
    </font>
    <font>
      <sz val="12"/>
      <color rgb="FFFF0000"/>
      <name val="Calibri"/>
      <family val="2"/>
      <scheme val="minor"/>
    </font>
    <font>
      <b/>
      <i/>
      <sz val="12"/>
      <color rgb="FFFF0000"/>
      <name val="Calibri"/>
      <family val="2"/>
      <scheme val="minor"/>
    </font>
    <font>
      <sz val="11"/>
      <color theme="5" tint="-0.249977111117893"/>
      <name val="Calibri"/>
      <family val="2"/>
      <scheme val="minor"/>
    </font>
    <font>
      <b/>
      <i/>
      <sz val="11"/>
      <color theme="8" tint="-0.249977111117893"/>
      <name val="Calibri"/>
      <family val="2"/>
      <scheme val="minor"/>
    </font>
    <font>
      <b/>
      <i/>
      <sz val="11"/>
      <color theme="5" tint="-0.249977111117893"/>
      <name val="Calibri"/>
      <family val="2"/>
      <scheme val="minor"/>
    </font>
    <font>
      <sz val="11"/>
      <color theme="1"/>
      <name val="Calibri"/>
      <family val="2"/>
      <scheme val="minor"/>
    </font>
    <font>
      <sz val="10"/>
      <name val="Arial"/>
      <family val="2"/>
    </font>
    <font>
      <sz val="9"/>
      <color indexed="81"/>
      <name val="Segoe UI"/>
      <family val="2"/>
    </font>
    <font>
      <b/>
      <sz val="9"/>
      <color indexed="81"/>
      <name val="Segoe UI"/>
      <family val="2"/>
    </font>
    <font>
      <i/>
      <sz val="11"/>
      <color theme="1"/>
      <name val="Calibri"/>
      <family val="2"/>
      <scheme val="minor"/>
    </font>
    <font>
      <b/>
      <i/>
      <sz val="14"/>
      <color theme="1"/>
      <name val="Calibri"/>
      <family val="2"/>
      <scheme val="minor"/>
    </font>
    <font>
      <sz val="14"/>
      <color theme="1"/>
      <name val="Calibri"/>
      <family val="2"/>
      <scheme val="minor"/>
    </font>
    <font>
      <sz val="10"/>
      <color theme="1"/>
      <name val="Arial"/>
      <family val="2"/>
    </font>
    <font>
      <b/>
      <sz val="16"/>
      <color rgb="FFFF0000"/>
      <name val="Calibri"/>
      <family val="2"/>
      <scheme val="minor"/>
    </font>
    <font>
      <i/>
      <sz val="11"/>
      <name val="Calibri"/>
      <family val="2"/>
      <scheme val="minor"/>
    </font>
    <font>
      <b/>
      <sz val="11"/>
      <name val="Calibri"/>
      <family val="2"/>
      <scheme val="minor"/>
    </font>
    <font>
      <sz val="9"/>
      <color theme="1"/>
      <name val="Arial"/>
      <family val="2"/>
    </font>
  </fonts>
  <fills count="10">
    <fill>
      <patternFill patternType="none"/>
    </fill>
    <fill>
      <patternFill patternType="gray125"/>
    </fill>
    <fill>
      <patternFill patternType="solid">
        <fgColor rgb="FFFFE1E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BCDD0"/>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s>
  <cellStyleXfs count="3">
    <xf numFmtId="0" fontId="0" fillId="0" borderId="0"/>
    <xf numFmtId="9" fontId="19" fillId="0" borderId="0" applyFont="0" applyFill="0" applyBorder="0" applyAlignment="0" applyProtection="0"/>
    <xf numFmtId="0" fontId="20" fillId="0" borderId="0"/>
  </cellStyleXfs>
  <cellXfs count="264">
    <xf numFmtId="0" fontId="0" fillId="0" borderId="0" xfId="0"/>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1" fillId="0" borderId="0" xfId="0" applyFont="1"/>
    <xf numFmtId="0" fontId="3" fillId="0" borderId="0" xfId="0" applyFont="1" applyAlignment="1">
      <alignment horizontal="center"/>
    </xf>
    <xf numFmtId="0" fontId="3" fillId="0" borderId="0" xfId="0" applyFont="1"/>
    <xf numFmtId="0" fontId="4" fillId="0" borderId="1" xfId="0" applyFont="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pplyProtection="1">
      <alignment wrapText="1"/>
      <protection locked="0"/>
    </xf>
    <xf numFmtId="0" fontId="7" fillId="0" borderId="1" xfId="0" applyFont="1" applyBorder="1" applyAlignment="1" applyProtection="1">
      <alignment horizontal="center" wrapText="1"/>
      <protection locked="0"/>
    </xf>
    <xf numFmtId="14" fontId="7" fillId="0" borderId="1" xfId="0" applyNumberFormat="1" applyFont="1" applyBorder="1" applyProtection="1">
      <protection locked="0"/>
    </xf>
    <xf numFmtId="0" fontId="0" fillId="0" borderId="1" xfId="0" applyBorder="1"/>
    <xf numFmtId="14" fontId="0" fillId="2" borderId="1" xfId="0" applyNumberFormat="1" applyFill="1" applyBorder="1"/>
    <xf numFmtId="0" fontId="3" fillId="0" borderId="0" xfId="0" applyFont="1" applyAlignment="1">
      <alignment horizontal="right"/>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164" fontId="7" fillId="0" borderId="1" xfId="0" applyNumberFormat="1" applyFont="1" applyBorder="1" applyProtection="1">
      <protection locked="0"/>
    </xf>
    <xf numFmtId="164" fontId="8" fillId="0" borderId="1" xfId="0" applyNumberFormat="1" applyFont="1" applyBorder="1" applyProtection="1">
      <protection locked="0"/>
    </xf>
    <xf numFmtId="164" fontId="0" fillId="2" borderId="1" xfId="0" applyNumberFormat="1" applyFill="1" applyBorder="1"/>
    <xf numFmtId="0" fontId="0" fillId="0" borderId="1" xfId="0" applyBorder="1" applyAlignment="1">
      <alignment horizontal="center"/>
    </xf>
    <xf numFmtId="0" fontId="2" fillId="0" borderId="0" xfId="0" applyFont="1" applyAlignment="1">
      <alignment horizontal="left" vertical="center"/>
    </xf>
    <xf numFmtId="0" fontId="2" fillId="0" borderId="0" xfId="0" applyFont="1" applyAlignment="1">
      <alignment horizontal="left"/>
    </xf>
    <xf numFmtId="1" fontId="0" fillId="0" borderId="1" xfId="0" applyNumberFormat="1" applyBorder="1" applyAlignment="1" applyProtection="1">
      <alignment horizontal="center"/>
      <protection locked="0"/>
    </xf>
    <xf numFmtId="1" fontId="7" fillId="0" borderId="1" xfId="0" applyNumberFormat="1" applyFont="1" applyBorder="1" applyAlignment="1" applyProtection="1">
      <alignment horizontal="center" wrapText="1"/>
      <protection locked="0"/>
    </xf>
    <xf numFmtId="0" fontId="10" fillId="0" borderId="0" xfId="0" applyFont="1"/>
    <xf numFmtId="0" fontId="17" fillId="0" borderId="0" xfId="0" applyFont="1"/>
    <xf numFmtId="0" fontId="18" fillId="0" borderId="0" xfId="0" applyFont="1"/>
    <xf numFmtId="0" fontId="0" fillId="0" borderId="1" xfId="0" applyBorder="1" applyAlignment="1" applyProtection="1">
      <alignment wrapText="1"/>
      <protection locked="0"/>
    </xf>
    <xf numFmtId="49" fontId="0" fillId="0" borderId="1" xfId="0" applyNumberFormat="1" applyBorder="1" applyAlignment="1" applyProtection="1">
      <alignment horizontal="center"/>
      <protection locked="0"/>
    </xf>
    <xf numFmtId="14" fontId="0" fillId="0" borderId="1" xfId="0" applyNumberFormat="1" applyBorder="1" applyProtection="1">
      <protection locked="0"/>
    </xf>
    <xf numFmtId="4" fontId="0" fillId="0" borderId="1" xfId="0" applyNumberFormat="1" applyBorder="1" applyProtection="1">
      <protection locked="0"/>
    </xf>
    <xf numFmtId="4" fontId="12" fillId="0" borderId="1" xfId="0" applyNumberFormat="1" applyFont="1" applyBorder="1" applyProtection="1">
      <protection locked="0"/>
    </xf>
    <xf numFmtId="4" fontId="0" fillId="0" borderId="1" xfId="0" applyNumberFormat="1" applyBorder="1"/>
    <xf numFmtId="4" fontId="0" fillId="0" borderId="1" xfId="0" applyNumberFormat="1" applyBorder="1" applyAlignment="1" applyProtection="1">
      <alignment wrapText="1"/>
      <protection locked="0"/>
    </xf>
    <xf numFmtId="0" fontId="0" fillId="0" borderId="1" xfId="0" applyBorder="1" applyAlignment="1" applyProtection="1">
      <alignment horizontal="center"/>
      <protection locked="0"/>
    </xf>
    <xf numFmtId="0" fontId="7" fillId="4" borderId="1" xfId="0" applyFont="1" applyFill="1" applyBorder="1" applyAlignment="1" applyProtection="1">
      <alignment horizontal="center" wrapText="1"/>
      <protection locked="0"/>
    </xf>
    <xf numFmtId="14" fontId="0" fillId="4" borderId="1" xfId="0" applyNumberFormat="1" applyFill="1" applyBorder="1" applyProtection="1">
      <protection locked="0"/>
    </xf>
    <xf numFmtId="4" fontId="2" fillId="4" borderId="1" xfId="0" applyNumberFormat="1" applyFont="1" applyFill="1" applyBorder="1" applyProtection="1">
      <protection locked="0"/>
    </xf>
    <xf numFmtId="0" fontId="0" fillId="0" borderId="0" xfId="0" applyProtection="1">
      <protection hidden="1"/>
    </xf>
    <xf numFmtId="0" fontId="7" fillId="0" borderId="2" xfId="0" applyFont="1" applyBorder="1" applyAlignment="1" applyProtection="1">
      <alignment horizontal="center"/>
      <protection locked="0"/>
    </xf>
    <xf numFmtId="1" fontId="7" fillId="0" borderId="0" xfId="0" applyNumberFormat="1" applyFont="1" applyAlignment="1" applyProtection="1">
      <alignment horizontal="center" wrapText="1"/>
      <protection locked="0"/>
    </xf>
    <xf numFmtId="1" fontId="0" fillId="0" borderId="0" xfId="0" applyNumberFormat="1" applyAlignment="1" applyProtection="1">
      <alignment horizontal="center"/>
      <protection locked="0"/>
    </xf>
    <xf numFmtId="0" fontId="6" fillId="0" borderId="0" xfId="0" applyFont="1" applyAlignment="1" applyProtection="1">
      <alignment wrapText="1"/>
      <protection locked="0"/>
    </xf>
    <xf numFmtId="0" fontId="7" fillId="0" borderId="0" xfId="0" applyFont="1" applyAlignment="1" applyProtection="1">
      <alignment horizontal="center" wrapText="1"/>
      <protection locked="0"/>
    </xf>
    <xf numFmtId="14" fontId="7" fillId="0" borderId="0" xfId="0" applyNumberFormat="1" applyFont="1" applyProtection="1">
      <protection locked="0"/>
    </xf>
    <xf numFmtId="164" fontId="7" fillId="0" borderId="0" xfId="0" applyNumberFormat="1" applyFont="1" applyProtection="1">
      <protection locked="0"/>
    </xf>
    <xf numFmtId="4" fontId="7" fillId="0" borderId="0" xfId="0" applyNumberFormat="1" applyFont="1" applyProtection="1">
      <protection locked="0"/>
    </xf>
    <xf numFmtId="164" fontId="8" fillId="0" borderId="0" xfId="0" applyNumberFormat="1" applyFont="1" applyProtection="1">
      <protection locked="0"/>
    </xf>
    <xf numFmtId="4" fontId="7" fillId="0" borderId="0" xfId="0" applyNumberFormat="1" applyFont="1" applyAlignment="1" applyProtection="1">
      <alignment wrapText="1"/>
      <protection locked="0"/>
    </xf>
    <xf numFmtId="0" fontId="7" fillId="0" borderId="0" xfId="0" applyFont="1" applyAlignment="1" applyProtection="1">
      <alignment horizontal="center"/>
      <protection locked="0"/>
    </xf>
    <xf numFmtId="164" fontId="0" fillId="0" borderId="0" xfId="0" applyNumberFormat="1"/>
    <xf numFmtId="164" fontId="0" fillId="7" borderId="4" xfId="0" applyNumberFormat="1" applyFill="1" applyBorder="1"/>
    <xf numFmtId="0" fontId="11" fillId="0" borderId="0" xfId="0" applyFont="1"/>
    <xf numFmtId="0" fontId="2" fillId="0" borderId="0" xfId="0" applyFont="1" applyAlignment="1">
      <alignment horizontal="left" wrapText="1"/>
    </xf>
    <xf numFmtId="0" fontId="3" fillId="0" borderId="0" xfId="0" applyFont="1" applyAlignment="1">
      <alignment horizontal="left"/>
    </xf>
    <xf numFmtId="164" fontId="2" fillId="7" borderId="20" xfId="0" applyNumberFormat="1" applyFont="1" applyFill="1" applyBorder="1"/>
    <xf numFmtId="0" fontId="2" fillId="0" borderId="0" xfId="0" applyFont="1"/>
    <xf numFmtId="0" fontId="0" fillId="0" borderId="0" xfId="0" applyAlignment="1" applyProtection="1">
      <alignment horizontal="left"/>
      <protection locked="0"/>
    </xf>
    <xf numFmtId="164" fontId="7" fillId="0" borderId="1" xfId="0" applyNumberFormat="1" applyFont="1" applyBorder="1" applyAlignment="1" applyProtection="1">
      <alignment wrapText="1"/>
      <protection locked="0"/>
    </xf>
    <xf numFmtId="0" fontId="7" fillId="0" borderId="2" xfId="0" applyFont="1" applyBorder="1" applyAlignment="1" applyProtection="1">
      <alignment horizontal="right"/>
      <protection locked="0"/>
    </xf>
    <xf numFmtId="0" fontId="0" fillId="0" borderId="0" xfId="0" applyAlignment="1">
      <alignment horizontal="right"/>
    </xf>
    <xf numFmtId="10" fontId="0" fillId="2" borderId="1" xfId="0" applyNumberFormat="1" applyFill="1" applyBorder="1"/>
    <xf numFmtId="1" fontId="0" fillId="2" borderId="1" xfId="0" applyNumberFormat="1" applyFill="1" applyBorder="1"/>
    <xf numFmtId="0" fontId="2" fillId="0" borderId="26" xfId="0" applyFont="1" applyBorder="1"/>
    <xf numFmtId="0" fontId="2" fillId="0" borderId="27" xfId="0" applyFont="1" applyBorder="1"/>
    <xf numFmtId="164" fontId="2" fillId="0" borderId="19" xfId="0" applyNumberFormat="1" applyFont="1" applyBorder="1"/>
    <xf numFmtId="0" fontId="2" fillId="0" borderId="19" xfId="0" applyFont="1" applyBorder="1"/>
    <xf numFmtId="0" fontId="0" fillId="0" borderId="7" xfId="0" applyBorder="1"/>
    <xf numFmtId="0" fontId="0" fillId="0" borderId="0" xfId="0" applyAlignment="1">
      <alignment horizontal="left"/>
    </xf>
    <xf numFmtId="14" fontId="0" fillId="0" borderId="0" xfId="0" applyNumberFormat="1" applyProtection="1">
      <protection locked="0"/>
    </xf>
    <xf numFmtId="164" fontId="0" fillId="0" borderId="1" xfId="0" applyNumberFormat="1" applyBorder="1" applyAlignment="1" applyProtection="1">
      <alignment horizontal="right"/>
      <protection locked="0"/>
    </xf>
    <xf numFmtId="164" fontId="0" fillId="0" borderId="0" xfId="0" applyNumberFormat="1" applyAlignment="1" applyProtection="1">
      <alignment horizontal="right"/>
      <protection locked="0"/>
    </xf>
    <xf numFmtId="0" fontId="0" fillId="0" borderId="0" xfId="0" applyAlignment="1">
      <alignment horizontal="left" vertical="center" wrapText="1"/>
    </xf>
    <xf numFmtId="165" fontId="0" fillId="0" borderId="0" xfId="1" applyNumberFormat="1" applyFont="1" applyBorder="1" applyAlignment="1">
      <alignment horizontal="right" vertical="center" wrapText="1"/>
    </xf>
    <xf numFmtId="0" fontId="0" fillId="0" borderId="0" xfId="0" applyAlignment="1" applyProtection="1">
      <alignment wrapText="1"/>
      <protection locked="0"/>
    </xf>
    <xf numFmtId="0" fontId="7" fillId="0" borderId="1" xfId="0" applyFont="1" applyBorder="1" applyProtection="1">
      <protection locked="0"/>
    </xf>
    <xf numFmtId="164" fontId="0" fillId="0" borderId="1" xfId="0" applyNumberFormat="1" applyBorder="1" applyAlignment="1" applyProtection="1">
      <alignment horizontal="right" vertical="center" wrapText="1"/>
      <protection locked="0"/>
    </xf>
    <xf numFmtId="165" fontId="0" fillId="0" borderId="1" xfId="1" applyNumberFormat="1" applyFont="1" applyBorder="1" applyAlignment="1" applyProtection="1">
      <alignment horizontal="right" vertical="center" wrapText="1"/>
      <protection locked="0"/>
    </xf>
    <xf numFmtId="1" fontId="0" fillId="0" borderId="1" xfId="0" applyNumberFormat="1" applyBorder="1" applyAlignment="1" applyProtection="1">
      <alignment horizontal="right"/>
      <protection locked="0"/>
    </xf>
    <xf numFmtId="14" fontId="0" fillId="0" borderId="1" xfId="0" applyNumberFormat="1" applyBorder="1" applyAlignment="1" applyProtection="1">
      <alignment horizontal="right"/>
      <protection locked="0"/>
    </xf>
    <xf numFmtId="164" fontId="0" fillId="6" borderId="2" xfId="0" applyNumberFormat="1" applyFill="1" applyBorder="1" applyProtection="1">
      <protection hidden="1"/>
    </xf>
    <xf numFmtId="164" fontId="2" fillId="6" borderId="21" xfId="0" applyNumberFormat="1" applyFont="1" applyFill="1" applyBorder="1" applyProtection="1">
      <protection hidden="1"/>
    </xf>
    <xf numFmtId="164" fontId="2" fillId="0" borderId="9" xfId="0" applyNumberFormat="1" applyFont="1" applyBorder="1" applyProtection="1">
      <protection hidden="1"/>
    </xf>
    <xf numFmtId="0" fontId="23" fillId="2" borderId="1" xfId="0" applyFont="1" applyFill="1" applyBorder="1" applyAlignment="1">
      <alignment horizontal="center" vertical="center" wrapText="1"/>
    </xf>
    <xf numFmtId="0" fontId="24" fillId="0" borderId="0" xfId="0" applyFont="1" applyAlignment="1" applyProtection="1">
      <alignment horizontal="left"/>
      <protection hidden="1"/>
    </xf>
    <xf numFmtId="0" fontId="24" fillId="0" borderId="0" xfId="0" applyFont="1" applyProtection="1">
      <protection hidden="1"/>
    </xf>
    <xf numFmtId="0" fontId="25" fillId="0" borderId="0" xfId="0" applyFont="1" applyProtection="1">
      <protection hidden="1"/>
    </xf>
    <xf numFmtId="4" fontId="0" fillId="0" borderId="0" xfId="0" applyNumberFormat="1"/>
    <xf numFmtId="0" fontId="24" fillId="0" borderId="0" xfId="0" applyFont="1" applyAlignment="1">
      <alignment horizontal="left"/>
    </xf>
    <xf numFmtId="0" fontId="24" fillId="0" borderId="0" xfId="0" applyFont="1"/>
    <xf numFmtId="0" fontId="9" fillId="0" borderId="0" xfId="0" applyFont="1" applyAlignment="1">
      <alignment horizontal="left"/>
    </xf>
    <xf numFmtId="0" fontId="9" fillId="0" borderId="0" xfId="0" applyFont="1"/>
    <xf numFmtId="0" fontId="9" fillId="0" borderId="1" xfId="0" applyFont="1" applyBorder="1" applyAlignment="1">
      <alignment horizontal="left" wrapText="1"/>
    </xf>
    <xf numFmtId="0" fontId="9" fillId="0" borderId="1" xfId="0" applyFont="1" applyBorder="1" applyAlignment="1">
      <alignment wrapText="1"/>
    </xf>
    <xf numFmtId="0" fontId="9" fillId="0" borderId="2" xfId="0" applyFont="1" applyBorder="1" applyAlignment="1">
      <alignment wrapText="1"/>
    </xf>
    <xf numFmtId="0" fontId="9" fillId="6" borderId="11" xfId="0" applyFont="1" applyFill="1" applyBorder="1" applyAlignment="1">
      <alignment wrapText="1"/>
    </xf>
    <xf numFmtId="0" fontId="9" fillId="5" borderId="11" xfId="0" applyFont="1" applyFill="1" applyBorder="1" applyAlignment="1">
      <alignment wrapText="1"/>
    </xf>
    <xf numFmtId="4" fontId="0" fillId="3" borderId="1" xfId="0" applyNumberFormat="1" applyFill="1" applyBorder="1" applyAlignment="1" applyProtection="1">
      <alignment wrapText="1"/>
      <protection hidden="1"/>
    </xf>
    <xf numFmtId="4" fontId="0" fillId="3" borderId="2" xfId="0" applyNumberFormat="1" applyFill="1" applyBorder="1" applyAlignment="1" applyProtection="1">
      <alignment wrapText="1"/>
      <protection hidden="1"/>
    </xf>
    <xf numFmtId="4" fontId="0" fillId="6" borderId="12" xfId="0" applyNumberFormat="1" applyFill="1" applyBorder="1" applyAlignment="1" applyProtection="1">
      <alignment wrapText="1"/>
      <protection hidden="1"/>
    </xf>
    <xf numFmtId="4" fontId="0" fillId="5" borderId="12" xfId="0" applyNumberFormat="1" applyFill="1" applyBorder="1" applyAlignment="1" applyProtection="1">
      <alignment wrapText="1"/>
      <protection hidden="1"/>
    </xf>
    <xf numFmtId="0" fontId="9" fillId="0" borderId="1" xfId="0" applyFont="1" applyBorder="1" applyAlignment="1">
      <alignment horizontal="center"/>
    </xf>
    <xf numFmtId="4" fontId="0" fillId="3" borderId="1" xfId="0" applyNumberFormat="1" applyFill="1" applyBorder="1" applyProtection="1">
      <protection hidden="1"/>
    </xf>
    <xf numFmtId="4" fontId="0" fillId="3" borderId="2" xfId="0" applyNumberFormat="1" applyFill="1" applyBorder="1" applyProtection="1">
      <protection hidden="1"/>
    </xf>
    <xf numFmtId="4" fontId="0" fillId="6" borderId="12" xfId="0" applyNumberFormat="1" applyFill="1" applyBorder="1" applyProtection="1">
      <protection hidden="1"/>
    </xf>
    <xf numFmtId="4" fontId="0" fillId="5" borderId="12" xfId="0" applyNumberFormat="1" applyFill="1" applyBorder="1" applyProtection="1">
      <protection hidden="1"/>
    </xf>
    <xf numFmtId="0" fontId="9" fillId="0" borderId="17" xfId="0" applyFont="1" applyBorder="1" applyAlignment="1">
      <alignment horizontal="center"/>
    </xf>
    <xf numFmtId="0" fontId="9" fillId="0" borderId="18" xfId="0" applyFont="1" applyBorder="1"/>
    <xf numFmtId="4" fontId="9" fillId="3" borderId="19" xfId="0" applyNumberFormat="1" applyFont="1" applyFill="1" applyBorder="1" applyProtection="1">
      <protection hidden="1"/>
    </xf>
    <xf numFmtId="4" fontId="9" fillId="3" borderId="21" xfId="0" applyNumberFormat="1" applyFont="1" applyFill="1" applyBorder="1" applyProtection="1">
      <protection hidden="1"/>
    </xf>
    <xf numFmtId="4" fontId="9" fillId="6" borderId="9" xfId="0" applyNumberFormat="1" applyFont="1" applyFill="1" applyBorder="1" applyProtection="1">
      <protection hidden="1"/>
    </xf>
    <xf numFmtId="4" fontId="0" fillId="5" borderId="9" xfId="0" applyNumberFormat="1" applyFill="1" applyBorder="1" applyProtection="1">
      <protection hidden="1"/>
    </xf>
    <xf numFmtId="0" fontId="0" fillId="6" borderId="29" xfId="0" applyFill="1" applyBorder="1"/>
    <xf numFmtId="0" fontId="2" fillId="6" borderId="29" xfId="0" applyFont="1" applyFill="1" applyBorder="1" applyAlignment="1">
      <alignment horizontal="right"/>
    </xf>
    <xf numFmtId="4" fontId="0" fillId="6" borderId="29" xfId="0" applyNumberFormat="1" applyFill="1" applyBorder="1" applyProtection="1">
      <protection hidden="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26" fillId="3" borderId="8" xfId="0" applyFont="1" applyFill="1" applyBorder="1" applyAlignment="1">
      <alignment horizontal="center" vertical="center" wrapText="1"/>
    </xf>
    <xf numFmtId="0" fontId="0" fillId="0" borderId="0" xfId="0" applyAlignment="1">
      <alignment horizontal="left" wrapText="1"/>
    </xf>
    <xf numFmtId="0" fontId="26" fillId="3" borderId="10" xfId="0" applyFont="1" applyFill="1" applyBorder="1" applyAlignment="1">
      <alignment horizontal="center" vertical="center" wrapText="1"/>
    </xf>
    <xf numFmtId="0" fontId="0" fillId="5" borderId="4" xfId="0" applyFill="1" applyBorder="1" applyAlignment="1">
      <alignment horizontal="left"/>
    </xf>
    <xf numFmtId="0" fontId="2" fillId="2" borderId="1" xfId="0" applyFont="1" applyFill="1" applyBorder="1" applyAlignment="1">
      <alignment horizontal="center" vertical="center" wrapText="1"/>
    </xf>
    <xf numFmtId="14" fontId="6" fillId="0" borderId="1" xfId="0" applyNumberFormat="1" applyFont="1" applyBorder="1" applyAlignment="1" applyProtection="1">
      <alignment wrapText="1"/>
      <protection locked="0"/>
    </xf>
    <xf numFmtId="1" fontId="0" fillId="8" borderId="1" xfId="0" applyNumberFormat="1" applyFill="1" applyBorder="1" applyAlignment="1">
      <alignment horizontal="right"/>
    </xf>
    <xf numFmtId="14" fontId="0" fillId="8" borderId="1" xfId="0" applyNumberFormat="1" applyFill="1" applyBorder="1" applyAlignment="1">
      <alignment horizontal="right"/>
    </xf>
    <xf numFmtId="164" fontId="0" fillId="8" borderId="1" xfId="0" applyNumberFormat="1" applyFill="1" applyBorder="1" applyAlignment="1">
      <alignment horizontal="right"/>
    </xf>
    <xf numFmtId="10" fontId="7" fillId="0" borderId="1" xfId="0" applyNumberFormat="1" applyFont="1" applyBorder="1" applyProtection="1">
      <protection locked="0"/>
    </xf>
    <xf numFmtId="164" fontId="0" fillId="0" borderId="1" xfId="0" applyNumberFormat="1" applyBorder="1" applyProtection="1">
      <protection locked="0"/>
    </xf>
    <xf numFmtId="1" fontId="7" fillId="0" borderId="30" xfId="0" applyNumberFormat="1" applyFont="1" applyBorder="1" applyAlignment="1" applyProtection="1">
      <alignment horizontal="center" wrapText="1"/>
      <protection locked="0"/>
    </xf>
    <xf numFmtId="0" fontId="6" fillId="0" borderId="30" xfId="0" applyFont="1" applyBorder="1" applyAlignment="1" applyProtection="1">
      <alignment wrapText="1"/>
      <protection locked="0"/>
    </xf>
    <xf numFmtId="0" fontId="7" fillId="0" borderId="30" xfId="0" applyFont="1" applyBorder="1" applyAlignment="1" applyProtection="1">
      <alignment horizontal="center" wrapText="1"/>
      <protection locked="0"/>
    </xf>
    <xf numFmtId="14" fontId="6" fillId="0" borderId="30" xfId="0" applyNumberFormat="1" applyFont="1" applyBorder="1" applyAlignment="1" applyProtection="1">
      <alignment wrapText="1"/>
      <protection locked="0"/>
    </xf>
    <xf numFmtId="164" fontId="7" fillId="0" borderId="30" xfId="0" applyNumberFormat="1" applyFont="1" applyBorder="1" applyProtection="1">
      <protection locked="0"/>
    </xf>
    <xf numFmtId="14" fontId="7" fillId="0" borderId="30" xfId="0" applyNumberFormat="1" applyFont="1" applyBorder="1" applyProtection="1">
      <protection locked="0"/>
    </xf>
    <xf numFmtId="10" fontId="7" fillId="0" borderId="30" xfId="0" applyNumberFormat="1" applyFont="1" applyBorder="1" applyProtection="1">
      <protection locked="0"/>
    </xf>
    <xf numFmtId="164" fontId="0" fillId="2" borderId="30" xfId="0" applyNumberFormat="1" applyFill="1" applyBorder="1"/>
    <xf numFmtId="164" fontId="8" fillId="0" borderId="30" xfId="0" applyNumberFormat="1" applyFont="1" applyBorder="1" applyProtection="1">
      <protection locked="0"/>
    </xf>
    <xf numFmtId="164" fontId="7" fillId="0" borderId="30" xfId="0" applyNumberFormat="1" applyFont="1" applyBorder="1" applyAlignment="1" applyProtection="1">
      <alignment wrapText="1"/>
      <protection locked="0"/>
    </xf>
    <xf numFmtId="0" fontId="7" fillId="0" borderId="31" xfId="0" applyFont="1" applyBorder="1" applyAlignment="1" applyProtection="1">
      <alignment horizontal="center"/>
      <protection locked="0"/>
    </xf>
    <xf numFmtId="164" fontId="0" fillId="6" borderId="31" xfId="0" applyNumberFormat="1" applyFill="1" applyBorder="1" applyProtection="1">
      <protection hidden="1"/>
    </xf>
    <xf numFmtId="164" fontId="2" fillId="0" borderId="1" xfId="0" applyNumberFormat="1" applyFont="1" applyBorder="1"/>
    <xf numFmtId="0" fontId="27" fillId="0" borderId="0" xfId="0" applyFont="1" applyAlignment="1">
      <alignment horizontal="center" vertical="center" wrapText="1"/>
    </xf>
    <xf numFmtId="0" fontId="0" fillId="0" borderId="5" xfId="0" applyBorder="1"/>
    <xf numFmtId="0" fontId="0" fillId="7" borderId="15" xfId="0" applyFill="1" applyBorder="1" applyAlignment="1">
      <alignment wrapText="1"/>
    </xf>
    <xf numFmtId="0" fontId="7" fillId="0" borderId="0" xfId="0" applyFont="1" applyAlignment="1">
      <alignment vertical="center" wrapText="1"/>
    </xf>
    <xf numFmtId="0" fontId="0" fillId="7" borderId="28" xfId="0" applyFill="1" applyBorder="1"/>
    <xf numFmtId="0" fontId="0" fillId="0" borderId="35" xfId="0" applyBorder="1"/>
    <xf numFmtId="10" fontId="0" fillId="7" borderId="20" xfId="0" applyNumberFormat="1" applyFill="1" applyBorder="1" applyProtection="1">
      <protection locked="0"/>
    </xf>
    <xf numFmtId="8" fontId="0" fillId="2" borderId="1" xfId="0" applyNumberFormat="1" applyFill="1" applyBorder="1"/>
    <xf numFmtId="8" fontId="1" fillId="9" borderId="1" xfId="0" applyNumberFormat="1" applyFont="1" applyFill="1" applyBorder="1"/>
    <xf numFmtId="8" fontId="2" fillId="2" borderId="1" xfId="0" applyNumberFormat="1" applyFont="1" applyFill="1" applyBorder="1"/>
    <xf numFmtId="8" fontId="11" fillId="9" borderId="1" xfId="0" applyNumberFormat="1" applyFont="1" applyFill="1" applyBorder="1"/>
    <xf numFmtId="164" fontId="0" fillId="0" borderId="30" xfId="0" applyNumberFormat="1" applyBorder="1" applyProtection="1">
      <protection locked="0"/>
    </xf>
    <xf numFmtId="0" fontId="30" fillId="0" borderId="0" xfId="0" applyFont="1" applyAlignment="1">
      <alignment vertical="center"/>
    </xf>
    <xf numFmtId="49" fontId="7" fillId="0" borderId="1" xfId="0" applyNumberFormat="1" applyFont="1" applyBorder="1" applyAlignment="1" applyProtection="1">
      <alignment wrapText="1"/>
      <protection locked="0"/>
    </xf>
    <xf numFmtId="0" fontId="0" fillId="0" borderId="28" xfId="0" applyBorder="1"/>
    <xf numFmtId="0" fontId="0" fillId="0" borderId="36" xfId="0" applyBorder="1"/>
    <xf numFmtId="0" fontId="0" fillId="7" borderId="37" xfId="0" applyFill="1" applyBorder="1" applyAlignment="1">
      <alignment wrapText="1"/>
    </xf>
    <xf numFmtId="0" fontId="0" fillId="0" borderId="33" xfId="0" applyBorder="1" applyProtection="1">
      <protection hidden="1"/>
    </xf>
    <xf numFmtId="4" fontId="0" fillId="8" borderId="12" xfId="0" applyNumberFormat="1" applyFill="1" applyBorder="1" applyProtection="1">
      <protection hidden="1"/>
    </xf>
    <xf numFmtId="1" fontId="0" fillId="0" borderId="14" xfId="0" applyNumberFormat="1" applyBorder="1" applyAlignment="1" applyProtection="1">
      <alignment horizontal="center"/>
      <protection locked="0"/>
    </xf>
    <xf numFmtId="164" fontId="0" fillId="0" borderId="12" xfId="0" applyNumberFormat="1" applyBorder="1" applyProtection="1">
      <protection hidden="1"/>
    </xf>
    <xf numFmtId="1" fontId="7" fillId="0" borderId="14" xfId="0" applyNumberFormat="1" applyFont="1" applyBorder="1" applyAlignment="1" applyProtection="1">
      <alignment horizontal="center" wrapText="1"/>
      <protection locked="0"/>
    </xf>
    <xf numFmtId="1" fontId="7" fillId="0" borderId="32" xfId="0" applyNumberFormat="1" applyFont="1" applyBorder="1" applyAlignment="1" applyProtection="1">
      <alignment horizontal="center" wrapText="1"/>
      <protection locked="0"/>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164" fontId="0" fillId="7" borderId="1" xfId="0" applyNumberFormat="1" applyFill="1" applyBorder="1"/>
    <xf numFmtId="164" fontId="0" fillId="7" borderId="30" xfId="0" applyNumberFormat="1" applyFill="1" applyBorder="1"/>
    <xf numFmtId="164" fontId="2" fillId="7" borderId="19" xfId="0" applyNumberFormat="1" applyFont="1" applyFill="1" applyBorder="1"/>
    <xf numFmtId="4" fontId="7" fillId="7" borderId="22" xfId="0" applyNumberFormat="1" applyFont="1" applyFill="1" applyBorder="1" applyAlignment="1" applyProtection="1">
      <alignment horizontal="center" vertical="center" wrapText="1"/>
      <protection hidden="1"/>
    </xf>
    <xf numFmtId="4" fontId="7" fillId="7" borderId="10" xfId="0" applyNumberFormat="1" applyFont="1" applyFill="1" applyBorder="1" applyAlignment="1" applyProtection="1">
      <alignment horizontal="center" vertical="center" wrapText="1"/>
      <protection hidden="1"/>
    </xf>
    <xf numFmtId="0" fontId="7" fillId="6" borderId="8" xfId="0" applyFont="1" applyFill="1" applyBorder="1" applyAlignment="1" applyProtection="1">
      <alignment horizontal="center" vertical="center" wrapText="1"/>
      <protection hidden="1"/>
    </xf>
    <xf numFmtId="0" fontId="4" fillId="0" borderId="39" xfId="0" applyFont="1" applyBorder="1" applyAlignment="1">
      <alignment horizontal="center" wrapText="1"/>
    </xf>
    <xf numFmtId="0" fontId="4" fillId="0" borderId="40" xfId="0" applyFont="1" applyBorder="1" applyAlignment="1">
      <alignment horizontal="center" vertical="center" wrapText="1"/>
    </xf>
    <xf numFmtId="14" fontId="4" fillId="0" borderId="40" xfId="0" applyNumberFormat="1"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27" fillId="0" borderId="0" xfId="0" applyFont="1" applyAlignment="1">
      <alignment vertical="center" wrapText="1"/>
    </xf>
    <xf numFmtId="164" fontId="0" fillId="7" borderId="32" xfId="0" applyNumberFormat="1" applyFill="1" applyBorder="1" applyProtection="1">
      <protection locked="0"/>
    </xf>
    <xf numFmtId="0" fontId="4" fillId="0" borderId="41" xfId="0" applyFont="1" applyBorder="1" applyAlignment="1">
      <alignment horizontal="center" vertical="center"/>
    </xf>
    <xf numFmtId="4" fontId="7" fillId="7" borderId="13" xfId="0" applyNumberFormat="1" applyFont="1" applyFill="1" applyBorder="1" applyAlignment="1" applyProtection="1">
      <alignment horizontal="center" vertical="center" wrapText="1"/>
      <protection hidden="1"/>
    </xf>
    <xf numFmtId="164" fontId="0" fillId="7" borderId="14" xfId="0" applyNumberFormat="1" applyFill="1" applyBorder="1" applyProtection="1">
      <protection locked="0"/>
    </xf>
    <xf numFmtId="164" fontId="0" fillId="0" borderId="38" xfId="0" applyNumberFormat="1" applyBorder="1" applyProtection="1">
      <protection hidden="1"/>
    </xf>
    <xf numFmtId="0" fontId="1"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0" fillId="0" borderId="8" xfId="0" applyBorder="1" applyAlignment="1">
      <alignment horizontal="left"/>
    </xf>
    <xf numFmtId="0" fontId="0" fillId="0" borderId="5" xfId="0" applyBorder="1" applyAlignment="1">
      <alignment horizontal="left"/>
    </xf>
    <xf numFmtId="0" fontId="0" fillId="0" borderId="0" xfId="0" applyAlignment="1">
      <alignment horizontal="right" wrapText="1"/>
    </xf>
    <xf numFmtId="14" fontId="4" fillId="0" borderId="17"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14" fontId="4" fillId="0" borderId="1" xfId="0" applyNumberFormat="1" applyFont="1" applyBorder="1" applyAlignment="1">
      <alignment horizontal="center" vertical="center" wrapText="1"/>
    </xf>
    <xf numFmtId="0" fontId="4" fillId="0" borderId="14" xfId="0" applyFont="1" applyBorder="1" applyAlignment="1">
      <alignment horizontal="center" wrapText="1"/>
    </xf>
    <xf numFmtId="4" fontId="7" fillId="7" borderId="17" xfId="0" applyNumberFormat="1" applyFont="1" applyFill="1" applyBorder="1" applyAlignment="1" applyProtection="1">
      <alignment horizontal="center" vertical="center" wrapText="1"/>
      <protection hidden="1"/>
    </xf>
    <xf numFmtId="4" fontId="7" fillId="7" borderId="10" xfId="0" applyNumberFormat="1" applyFont="1" applyFill="1" applyBorder="1" applyAlignment="1" applyProtection="1">
      <alignment horizontal="center" vertical="center" wrapText="1"/>
      <protection hidden="1"/>
    </xf>
    <xf numFmtId="0" fontId="7" fillId="6" borderId="6" xfId="0" applyFont="1" applyFill="1" applyBorder="1" applyAlignment="1" applyProtection="1">
      <alignment horizontal="center" vertical="center" wrapText="1"/>
      <protection hidden="1"/>
    </xf>
    <xf numFmtId="0" fontId="7" fillId="6" borderId="8" xfId="0" applyFont="1" applyFill="1" applyBorder="1" applyAlignment="1" applyProtection="1">
      <alignment horizontal="center" vertical="center" wrapText="1"/>
      <protection hidden="1"/>
    </xf>
    <xf numFmtId="0" fontId="0" fillId="5" borderId="2" xfId="0" applyFill="1" applyBorder="1" applyAlignment="1">
      <alignment horizontal="left"/>
    </xf>
    <xf numFmtId="0" fontId="0" fillId="5" borderId="3" xfId="0" applyFill="1" applyBorder="1" applyAlignment="1">
      <alignment horizontal="left"/>
    </xf>
    <xf numFmtId="0" fontId="0" fillId="5" borderId="4" xfId="0" applyFill="1" applyBorder="1" applyAlignment="1">
      <alignment horizontal="left"/>
    </xf>
    <xf numFmtId="0" fontId="2" fillId="5" borderId="1" xfId="0" applyFont="1" applyFill="1" applyBorder="1" applyAlignment="1">
      <alignment horizontal="left" wrapText="1"/>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2" xfId="0" applyFont="1" applyFill="1" applyBorder="1" applyAlignment="1">
      <alignment horizontal="left" wrapText="1"/>
    </xf>
    <xf numFmtId="0" fontId="2" fillId="5" borderId="3" xfId="0" applyFont="1" applyFill="1" applyBorder="1" applyAlignment="1">
      <alignment horizontal="left" wrapText="1"/>
    </xf>
    <xf numFmtId="0" fontId="2" fillId="5" borderId="4" xfId="0" applyFont="1" applyFill="1" applyBorder="1" applyAlignment="1">
      <alignment horizontal="left" wrapText="1"/>
    </xf>
    <xf numFmtId="0" fontId="4" fillId="0" borderId="6" xfId="0" applyFont="1" applyBorder="1" applyAlignment="1">
      <alignment horizontal="center" vertical="center"/>
    </xf>
    <xf numFmtId="0" fontId="4" fillId="0" borderId="8" xfId="0" applyFont="1" applyBorder="1" applyAlignment="1">
      <alignment horizontal="center" vertical="center"/>
    </xf>
    <xf numFmtId="4" fontId="7" fillId="7" borderId="16" xfId="0" applyNumberFormat="1" applyFont="1" applyFill="1" applyBorder="1" applyAlignment="1" applyProtection="1">
      <alignment horizontal="center" vertical="center" wrapText="1"/>
      <protection hidden="1"/>
    </xf>
    <xf numFmtId="4" fontId="7" fillId="7" borderId="13" xfId="0" applyNumberFormat="1" applyFont="1" applyFill="1" applyBorder="1" applyAlignment="1" applyProtection="1">
      <alignment horizontal="center" vertical="center" wrapText="1"/>
      <protection hidden="1"/>
    </xf>
    <xf numFmtId="0" fontId="5" fillId="0" borderId="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pplyProtection="1">
      <alignment horizontal="center"/>
      <protection locked="0"/>
    </xf>
    <xf numFmtId="0" fontId="0" fillId="0" borderId="1" xfId="0" applyBorder="1" applyAlignment="1" applyProtection="1">
      <alignment horizontal="center" wrapText="1"/>
      <protection locked="0"/>
    </xf>
    <xf numFmtId="164" fontId="0" fillId="0" borderId="1" xfId="0" applyNumberFormat="1" applyBorder="1" applyAlignment="1" applyProtection="1">
      <alignment horizontal="center"/>
      <protection locked="0"/>
    </xf>
    <xf numFmtId="164" fontId="0" fillId="8" borderId="1" xfId="0" applyNumberFormat="1" applyFill="1" applyBorder="1" applyAlignment="1">
      <alignment horizontal="center"/>
    </xf>
    <xf numFmtId="0" fontId="4" fillId="0" borderId="1" xfId="0" applyFont="1" applyBorder="1" applyAlignment="1">
      <alignment horizontal="right" vertical="center"/>
    </xf>
    <xf numFmtId="0" fontId="0" fillId="0" borderId="1" xfId="0" applyBorder="1"/>
    <xf numFmtId="0" fontId="0" fillId="3" borderId="1" xfId="0" applyFill="1" applyBorder="1"/>
    <xf numFmtId="0" fontId="0" fillId="2" borderId="1" xfId="0" applyFill="1" applyBorder="1" applyAlignment="1">
      <alignment horizontal="center"/>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1" xfId="0" applyBorder="1" applyAlignment="1">
      <alignment horizontal="left" vertical="center" wrapText="1"/>
    </xf>
    <xf numFmtId="0" fontId="2" fillId="0" borderId="2" xfId="0" applyFont="1" applyBorder="1" applyAlignment="1">
      <alignment horizontal="left" wrapText="1"/>
    </xf>
    <xf numFmtId="0" fontId="2" fillId="0" borderId="3"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3" borderId="1" xfId="0" applyFill="1" applyBorder="1" applyAlignment="1">
      <alignment horizontal="center" wrapText="1"/>
    </xf>
    <xf numFmtId="0" fontId="9" fillId="3" borderId="7" xfId="0" applyFont="1" applyFill="1" applyBorder="1" applyAlignment="1">
      <alignment horizontal="center" wrapText="1"/>
    </xf>
    <xf numFmtId="0" fontId="9" fillId="3" borderId="0" xfId="0" applyFont="1" applyFill="1" applyAlignment="1">
      <alignment horizontal="center" wrapText="1"/>
    </xf>
    <xf numFmtId="0" fontId="9" fillId="3" borderId="25" xfId="0" applyFont="1" applyFill="1" applyBorder="1" applyAlignment="1">
      <alignment horizontal="center" wrapText="1"/>
    </xf>
    <xf numFmtId="0" fontId="9" fillId="3" borderId="8" xfId="0" applyFont="1" applyFill="1" applyBorder="1" applyAlignment="1">
      <alignment horizontal="center" wrapText="1"/>
    </xf>
    <xf numFmtId="0" fontId="9" fillId="3" borderId="5" xfId="0" applyFont="1" applyFill="1" applyBorder="1" applyAlignment="1">
      <alignment horizontal="center" wrapText="1"/>
    </xf>
    <xf numFmtId="0" fontId="9" fillId="3" borderId="22" xfId="0" applyFont="1" applyFill="1" applyBorder="1" applyAlignment="1">
      <alignment horizontal="center" wrapText="1"/>
    </xf>
    <xf numFmtId="0" fontId="0" fillId="3" borderId="7" xfId="0" applyFill="1" applyBorder="1" applyAlignment="1">
      <alignment horizontal="center"/>
    </xf>
    <xf numFmtId="0" fontId="0" fillId="3" borderId="25" xfId="0" applyFill="1" applyBorder="1" applyAlignment="1">
      <alignment horizontal="center"/>
    </xf>
    <xf numFmtId="0" fontId="9" fillId="3" borderId="34"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0" fillId="8" borderId="1" xfId="0" applyFill="1" applyBorder="1" applyAlignment="1">
      <alignment horizontal="center"/>
    </xf>
  </cellXfs>
  <cellStyles count="3">
    <cellStyle name="Prozent" xfId="1" builtinId="5"/>
    <cellStyle name="Standard" xfId="0" builtinId="0"/>
    <cellStyle name="Standard 2" xfId="2" xr:uid="{00000000-0005-0000-0000-000002000000}"/>
  </cellStyles>
  <dxfs count="2">
    <dxf>
      <font>
        <color rgb="FFC00000"/>
      </font>
    </dxf>
    <dxf>
      <font>
        <color rgb="FFC00000"/>
      </font>
    </dxf>
  </dxfs>
  <tableStyles count="0" defaultTableStyle="TableStyleMedium2" defaultPivotStyle="PivotStyleLight16"/>
  <colors>
    <mruColors>
      <color rgb="FFE6F1FE"/>
      <color rgb="FFF8FFCD"/>
      <color rgb="FFFBCDD0"/>
      <color rgb="FFFFFFCC"/>
      <color rgb="FFE4EFFC"/>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0"/>
  <sheetViews>
    <sheetView workbookViewId="0">
      <selection activeCell="P11" sqref="P11"/>
    </sheetView>
  </sheetViews>
  <sheetFormatPr baseColWidth="10" defaultRowHeight="15" x14ac:dyDescent="0.25"/>
  <cols>
    <col min="1" max="1" width="4" customWidth="1"/>
  </cols>
  <sheetData>
    <row r="1" spans="1:13" ht="18.75" x14ac:dyDescent="0.3">
      <c r="A1" s="27" t="s">
        <v>27</v>
      </c>
    </row>
    <row r="3" spans="1:13" ht="15" customHeight="1" x14ac:dyDescent="0.25">
      <c r="A3" s="188" t="s">
        <v>107</v>
      </c>
      <c r="B3" s="188"/>
      <c r="C3" s="188"/>
      <c r="D3" s="188"/>
      <c r="E3" s="188"/>
      <c r="F3" s="188"/>
      <c r="G3" s="188"/>
      <c r="H3" s="188"/>
      <c r="I3" s="188"/>
      <c r="J3" s="188"/>
      <c r="K3" s="189"/>
      <c r="L3" s="189"/>
      <c r="M3" s="189"/>
    </row>
    <row r="4" spans="1:13" x14ac:dyDescent="0.25">
      <c r="A4" s="188"/>
      <c r="B4" s="188"/>
      <c r="C4" s="188"/>
      <c r="D4" s="188"/>
      <c r="E4" s="188"/>
      <c r="F4" s="188"/>
      <c r="G4" s="188"/>
      <c r="H4" s="188"/>
      <c r="I4" s="188"/>
      <c r="J4" s="188"/>
      <c r="K4" s="189"/>
      <c r="L4" s="189"/>
      <c r="M4" s="189"/>
    </row>
    <row r="5" spans="1:13" x14ac:dyDescent="0.25">
      <c r="A5" s="188"/>
      <c r="B5" s="188"/>
      <c r="C5" s="188"/>
      <c r="D5" s="188"/>
      <c r="E5" s="188"/>
      <c r="F5" s="188"/>
      <c r="G5" s="188"/>
      <c r="H5" s="188"/>
      <c r="I5" s="188"/>
      <c r="J5" s="188"/>
      <c r="K5" s="189"/>
      <c r="L5" s="189"/>
      <c r="M5" s="189"/>
    </row>
    <row r="6" spans="1:13" x14ac:dyDescent="0.25">
      <c r="A6" s="188"/>
      <c r="B6" s="188"/>
      <c r="C6" s="188"/>
      <c r="D6" s="188"/>
      <c r="E6" s="188"/>
      <c r="F6" s="188"/>
      <c r="G6" s="188"/>
      <c r="H6" s="188"/>
      <c r="I6" s="188"/>
      <c r="J6" s="188"/>
      <c r="K6" s="189"/>
      <c r="L6" s="189"/>
      <c r="M6" s="189"/>
    </row>
    <row r="7" spans="1:13" x14ac:dyDescent="0.25">
      <c r="A7" s="188"/>
      <c r="B7" s="188"/>
      <c r="C7" s="188"/>
      <c r="D7" s="188"/>
      <c r="E7" s="188"/>
      <c r="F7" s="188"/>
      <c r="G7" s="188"/>
      <c r="H7" s="188"/>
      <c r="I7" s="188"/>
      <c r="J7" s="188"/>
      <c r="K7" s="189"/>
      <c r="L7" s="189"/>
      <c r="M7" s="189"/>
    </row>
    <row r="8" spans="1:13" x14ac:dyDescent="0.25">
      <c r="A8" s="188"/>
      <c r="B8" s="188"/>
      <c r="C8" s="188"/>
      <c r="D8" s="188"/>
      <c r="E8" s="188"/>
      <c r="F8" s="188"/>
      <c r="G8" s="188"/>
      <c r="H8" s="188"/>
      <c r="I8" s="188"/>
      <c r="J8" s="188"/>
      <c r="K8" s="189"/>
      <c r="L8" s="189"/>
      <c r="M8" s="189"/>
    </row>
    <row r="9" spans="1:13" x14ac:dyDescent="0.25">
      <c r="A9" s="188"/>
      <c r="B9" s="188"/>
      <c r="C9" s="188"/>
      <c r="D9" s="188"/>
      <c r="E9" s="188"/>
      <c r="F9" s="188"/>
      <c r="G9" s="188"/>
      <c r="H9" s="188"/>
      <c r="I9" s="188"/>
      <c r="J9" s="188"/>
      <c r="K9" s="189"/>
      <c r="L9" s="189"/>
      <c r="M9" s="189"/>
    </row>
    <row r="10" spans="1:13" x14ac:dyDescent="0.25">
      <c r="A10" s="188"/>
      <c r="B10" s="188"/>
      <c r="C10" s="188"/>
      <c r="D10" s="188"/>
      <c r="E10" s="188"/>
      <c r="F10" s="188"/>
      <c r="G10" s="188"/>
      <c r="H10" s="188"/>
      <c r="I10" s="188"/>
      <c r="J10" s="188"/>
      <c r="K10" s="189"/>
      <c r="L10" s="189"/>
      <c r="M10" s="189"/>
    </row>
    <row r="11" spans="1:13" x14ac:dyDescent="0.25">
      <c r="A11" s="188"/>
      <c r="B11" s="188"/>
      <c r="C11" s="188"/>
      <c r="D11" s="188"/>
      <c r="E11" s="188"/>
      <c r="F11" s="188"/>
      <c r="G11" s="188"/>
      <c r="H11" s="188"/>
      <c r="I11" s="188"/>
      <c r="J11" s="188"/>
      <c r="K11" s="189"/>
      <c r="L11" s="189"/>
      <c r="M11" s="189"/>
    </row>
    <row r="12" spans="1:13" x14ac:dyDescent="0.25">
      <c r="A12" s="188"/>
      <c r="B12" s="188"/>
      <c r="C12" s="188"/>
      <c r="D12" s="188"/>
      <c r="E12" s="188"/>
      <c r="F12" s="188"/>
      <c r="G12" s="188"/>
      <c r="H12" s="188"/>
      <c r="I12" s="188"/>
      <c r="J12" s="188"/>
      <c r="K12" s="189"/>
      <c r="L12" s="189"/>
      <c r="M12" s="189"/>
    </row>
    <row r="13" spans="1:13" x14ac:dyDescent="0.25">
      <c r="A13" s="188"/>
      <c r="B13" s="188"/>
      <c r="C13" s="188"/>
      <c r="D13" s="188"/>
      <c r="E13" s="188"/>
      <c r="F13" s="188"/>
      <c r="G13" s="188"/>
      <c r="H13" s="188"/>
      <c r="I13" s="188"/>
      <c r="J13" s="188"/>
      <c r="K13" s="189"/>
      <c r="L13" s="189"/>
      <c r="M13" s="189"/>
    </row>
    <row r="14" spans="1:13" x14ac:dyDescent="0.25">
      <c r="A14" s="188"/>
      <c r="B14" s="188"/>
      <c r="C14" s="188"/>
      <c r="D14" s="188"/>
      <c r="E14" s="188"/>
      <c r="F14" s="188"/>
      <c r="G14" s="188"/>
      <c r="H14" s="188"/>
      <c r="I14" s="188"/>
      <c r="J14" s="188"/>
      <c r="K14" s="189"/>
      <c r="L14" s="189"/>
      <c r="M14" s="189"/>
    </row>
    <row r="15" spans="1:13" x14ac:dyDescent="0.25">
      <c r="A15" s="188"/>
      <c r="B15" s="188"/>
      <c r="C15" s="188"/>
      <c r="D15" s="188"/>
      <c r="E15" s="188"/>
      <c r="F15" s="188"/>
      <c r="G15" s="188"/>
      <c r="H15" s="188"/>
      <c r="I15" s="188"/>
      <c r="J15" s="188"/>
      <c r="K15" s="189"/>
      <c r="L15" s="189"/>
      <c r="M15" s="189"/>
    </row>
    <row r="16" spans="1:13" x14ac:dyDescent="0.25">
      <c r="A16" s="188"/>
      <c r="B16" s="188"/>
      <c r="C16" s="188"/>
      <c r="D16" s="188"/>
      <c r="E16" s="188"/>
      <c r="F16" s="188"/>
      <c r="G16" s="188"/>
      <c r="H16" s="188"/>
      <c r="I16" s="188"/>
      <c r="J16" s="188"/>
      <c r="K16" s="189"/>
      <c r="L16" s="189"/>
      <c r="M16" s="189"/>
    </row>
    <row r="17" spans="1:13" x14ac:dyDescent="0.25">
      <c r="A17" s="188"/>
      <c r="B17" s="188"/>
      <c r="C17" s="188"/>
      <c r="D17" s="188"/>
      <c r="E17" s="188"/>
      <c r="F17" s="188"/>
      <c r="G17" s="188"/>
      <c r="H17" s="188"/>
      <c r="I17" s="188"/>
      <c r="J17" s="188"/>
      <c r="K17" s="189"/>
      <c r="L17" s="189"/>
      <c r="M17" s="189"/>
    </row>
    <row r="18" spans="1:13" x14ac:dyDescent="0.25">
      <c r="A18" s="188"/>
      <c r="B18" s="188"/>
      <c r="C18" s="188"/>
      <c r="D18" s="188"/>
      <c r="E18" s="188"/>
      <c r="F18" s="188"/>
      <c r="G18" s="188"/>
      <c r="H18" s="188"/>
      <c r="I18" s="188"/>
      <c r="J18" s="188"/>
      <c r="K18" s="189"/>
      <c r="L18" s="189"/>
      <c r="M18" s="189"/>
    </row>
    <row r="19" spans="1:13" x14ac:dyDescent="0.25">
      <c r="A19" s="188"/>
      <c r="B19" s="188"/>
      <c r="C19" s="188"/>
      <c r="D19" s="188"/>
      <c r="E19" s="188"/>
      <c r="F19" s="188"/>
      <c r="G19" s="188"/>
      <c r="H19" s="188"/>
      <c r="I19" s="188"/>
      <c r="J19" s="188"/>
      <c r="K19" s="189"/>
      <c r="L19" s="189"/>
      <c r="M19" s="189"/>
    </row>
    <row r="20" spans="1:13" x14ac:dyDescent="0.25">
      <c r="A20" s="188"/>
      <c r="B20" s="188"/>
      <c r="C20" s="188"/>
      <c r="D20" s="188"/>
      <c r="E20" s="188"/>
      <c r="F20" s="188"/>
      <c r="G20" s="188"/>
      <c r="H20" s="188"/>
      <c r="I20" s="188"/>
      <c r="J20" s="188"/>
      <c r="K20" s="189"/>
      <c r="L20" s="189"/>
      <c r="M20" s="189"/>
    </row>
    <row r="21" spans="1:13" x14ac:dyDescent="0.25">
      <c r="A21" s="188"/>
      <c r="B21" s="188"/>
      <c r="C21" s="188"/>
      <c r="D21" s="188"/>
      <c r="E21" s="188"/>
      <c r="F21" s="188"/>
      <c r="G21" s="188"/>
      <c r="H21" s="188"/>
      <c r="I21" s="188"/>
      <c r="J21" s="188"/>
      <c r="K21" s="189"/>
      <c r="L21" s="189"/>
      <c r="M21" s="189"/>
    </row>
    <row r="22" spans="1:13" x14ac:dyDescent="0.25">
      <c r="A22" s="188"/>
      <c r="B22" s="188"/>
      <c r="C22" s="188"/>
      <c r="D22" s="188"/>
      <c r="E22" s="188"/>
      <c r="F22" s="188"/>
      <c r="G22" s="188"/>
      <c r="H22" s="188"/>
      <c r="I22" s="188"/>
      <c r="J22" s="188"/>
      <c r="K22" s="189"/>
      <c r="L22" s="189"/>
      <c r="M22" s="189"/>
    </row>
    <row r="23" spans="1:13" x14ac:dyDescent="0.25">
      <c r="A23" s="188"/>
      <c r="B23" s="188"/>
      <c r="C23" s="188"/>
      <c r="D23" s="188"/>
      <c r="E23" s="188"/>
      <c r="F23" s="188"/>
      <c r="G23" s="188"/>
      <c r="H23" s="188"/>
      <c r="I23" s="188"/>
      <c r="J23" s="188"/>
      <c r="K23" s="189"/>
      <c r="L23" s="189"/>
      <c r="M23" s="189"/>
    </row>
    <row r="24" spans="1:13" x14ac:dyDescent="0.25">
      <c r="A24" s="188"/>
      <c r="B24" s="188"/>
      <c r="C24" s="188"/>
      <c r="D24" s="188"/>
      <c r="E24" s="188"/>
      <c r="F24" s="188"/>
      <c r="G24" s="188"/>
      <c r="H24" s="188"/>
      <c r="I24" s="188"/>
      <c r="J24" s="188"/>
      <c r="K24" s="189"/>
      <c r="L24" s="189"/>
      <c r="M24" s="189"/>
    </row>
    <row r="25" spans="1:13" x14ac:dyDescent="0.25">
      <c r="A25" s="188"/>
      <c r="B25" s="188"/>
      <c r="C25" s="188"/>
      <c r="D25" s="188"/>
      <c r="E25" s="188"/>
      <c r="F25" s="188"/>
      <c r="G25" s="188"/>
      <c r="H25" s="188"/>
      <c r="I25" s="188"/>
      <c r="J25" s="188"/>
      <c r="K25" s="189"/>
      <c r="L25" s="189"/>
      <c r="M25" s="189"/>
    </row>
    <row r="26" spans="1:13" x14ac:dyDescent="0.25">
      <c r="A26" s="188"/>
      <c r="B26" s="188"/>
      <c r="C26" s="188"/>
      <c r="D26" s="188"/>
      <c r="E26" s="188"/>
      <c r="F26" s="188"/>
      <c r="G26" s="188"/>
      <c r="H26" s="188"/>
      <c r="I26" s="188"/>
      <c r="J26" s="188"/>
      <c r="K26" s="189"/>
      <c r="L26" s="189"/>
      <c r="M26" s="189"/>
    </row>
    <row r="27" spans="1:13" x14ac:dyDescent="0.25">
      <c r="A27" s="188"/>
      <c r="B27" s="188"/>
      <c r="C27" s="188"/>
      <c r="D27" s="188"/>
      <c r="E27" s="188"/>
      <c r="F27" s="188"/>
      <c r="G27" s="188"/>
      <c r="H27" s="188"/>
      <c r="I27" s="188"/>
      <c r="J27" s="188"/>
      <c r="K27" s="189"/>
      <c r="L27" s="189"/>
      <c r="M27" s="189"/>
    </row>
    <row r="28" spans="1:13" x14ac:dyDescent="0.25">
      <c r="A28" s="188"/>
      <c r="B28" s="188"/>
      <c r="C28" s="188"/>
      <c r="D28" s="188"/>
      <c r="E28" s="188"/>
      <c r="F28" s="188"/>
      <c r="G28" s="188"/>
      <c r="H28" s="188"/>
      <c r="I28" s="188"/>
      <c r="J28" s="188"/>
      <c r="K28" s="189"/>
      <c r="L28" s="189"/>
      <c r="M28" s="189"/>
    </row>
    <row r="29" spans="1:13" x14ac:dyDescent="0.25">
      <c r="A29" s="188"/>
      <c r="B29" s="188"/>
      <c r="C29" s="188"/>
      <c r="D29" s="188"/>
      <c r="E29" s="188"/>
      <c r="F29" s="188"/>
      <c r="G29" s="188"/>
      <c r="H29" s="188"/>
      <c r="I29" s="188"/>
      <c r="J29" s="188"/>
      <c r="K29" s="189"/>
      <c r="L29" s="189"/>
      <c r="M29" s="189"/>
    </row>
    <row r="30" spans="1:13" x14ac:dyDescent="0.25">
      <c r="A30" s="188"/>
      <c r="B30" s="188"/>
      <c r="C30" s="188"/>
      <c r="D30" s="188"/>
      <c r="E30" s="188"/>
      <c r="F30" s="188"/>
      <c r="G30" s="188"/>
      <c r="H30" s="188"/>
      <c r="I30" s="188"/>
      <c r="J30" s="188"/>
      <c r="K30" s="189"/>
      <c r="L30" s="189"/>
      <c r="M30" s="189"/>
    </row>
    <row r="31" spans="1:13" x14ac:dyDescent="0.25">
      <c r="A31" s="188"/>
      <c r="B31" s="188"/>
      <c r="C31" s="188"/>
      <c r="D31" s="188"/>
      <c r="E31" s="188"/>
      <c r="F31" s="188"/>
      <c r="G31" s="188"/>
      <c r="H31" s="188"/>
      <c r="I31" s="188"/>
      <c r="J31" s="188"/>
      <c r="K31" s="189"/>
      <c r="L31" s="189"/>
      <c r="M31" s="189"/>
    </row>
    <row r="32" spans="1:13" x14ac:dyDescent="0.25">
      <c r="A32" s="188"/>
      <c r="B32" s="188"/>
      <c r="C32" s="188"/>
      <c r="D32" s="188"/>
      <c r="E32" s="188"/>
      <c r="F32" s="188"/>
      <c r="G32" s="188"/>
      <c r="H32" s="188"/>
      <c r="I32" s="188"/>
      <c r="J32" s="188"/>
      <c r="K32" s="189"/>
      <c r="L32" s="189"/>
      <c r="M32" s="189"/>
    </row>
    <row r="33" spans="1:13" x14ac:dyDescent="0.25">
      <c r="A33" s="188"/>
      <c r="B33" s="188"/>
      <c r="C33" s="188"/>
      <c r="D33" s="188"/>
      <c r="E33" s="188"/>
      <c r="F33" s="188"/>
      <c r="G33" s="188"/>
      <c r="H33" s="188"/>
      <c r="I33" s="188"/>
      <c r="J33" s="188"/>
      <c r="K33" s="189"/>
      <c r="L33" s="189"/>
      <c r="M33" s="189"/>
    </row>
    <row r="34" spans="1:13" x14ac:dyDescent="0.25">
      <c r="A34" s="188"/>
      <c r="B34" s="188"/>
      <c r="C34" s="188"/>
      <c r="D34" s="188"/>
      <c r="E34" s="188"/>
      <c r="F34" s="188"/>
      <c r="G34" s="188"/>
      <c r="H34" s="188"/>
      <c r="I34" s="188"/>
      <c r="J34" s="188"/>
      <c r="K34" s="189"/>
      <c r="L34" s="189"/>
      <c r="M34" s="189"/>
    </row>
    <row r="35" spans="1:13" x14ac:dyDescent="0.25">
      <c r="A35" s="188"/>
      <c r="B35" s="188"/>
      <c r="C35" s="188"/>
      <c r="D35" s="188"/>
      <c r="E35" s="188"/>
      <c r="F35" s="188"/>
      <c r="G35" s="188"/>
      <c r="H35" s="188"/>
      <c r="I35" s="188"/>
      <c r="J35" s="188"/>
      <c r="K35" s="189"/>
      <c r="L35" s="189"/>
      <c r="M35" s="189"/>
    </row>
    <row r="36" spans="1:13" x14ac:dyDescent="0.25">
      <c r="A36" s="188"/>
      <c r="B36" s="188"/>
      <c r="C36" s="188"/>
      <c r="D36" s="188"/>
      <c r="E36" s="188"/>
      <c r="F36" s="188"/>
      <c r="G36" s="188"/>
      <c r="H36" s="188"/>
      <c r="I36" s="188"/>
      <c r="J36" s="188"/>
      <c r="K36" s="189"/>
      <c r="L36" s="189"/>
      <c r="M36" s="189"/>
    </row>
    <row r="37" spans="1:13" x14ac:dyDescent="0.25">
      <c r="A37" s="188"/>
      <c r="B37" s="188"/>
      <c r="C37" s="188"/>
      <c r="D37" s="188"/>
      <c r="E37" s="188"/>
      <c r="F37" s="188"/>
      <c r="G37" s="188"/>
      <c r="H37" s="188"/>
      <c r="I37" s="188"/>
      <c r="J37" s="188"/>
      <c r="K37" s="189"/>
      <c r="L37" s="189"/>
      <c r="M37" s="189"/>
    </row>
    <row r="38" spans="1:13" x14ac:dyDescent="0.25">
      <c r="A38" s="188"/>
      <c r="B38" s="188"/>
      <c r="C38" s="188"/>
      <c r="D38" s="188"/>
      <c r="E38" s="188"/>
      <c r="F38" s="188"/>
      <c r="G38" s="188"/>
      <c r="H38" s="188"/>
      <c r="I38" s="188"/>
      <c r="J38" s="188"/>
      <c r="K38" s="189"/>
      <c r="L38" s="189"/>
      <c r="M38" s="189"/>
    </row>
    <row r="39" spans="1:13" x14ac:dyDescent="0.25">
      <c r="A39" s="189"/>
      <c r="B39" s="189"/>
      <c r="C39" s="189"/>
      <c r="D39" s="189"/>
      <c r="E39" s="189"/>
      <c r="F39" s="189"/>
      <c r="G39" s="189"/>
      <c r="H39" s="189"/>
      <c r="I39" s="189"/>
      <c r="J39" s="189"/>
      <c r="K39" s="189"/>
      <c r="L39" s="189"/>
      <c r="M39" s="189"/>
    </row>
    <row r="40" spans="1:13" x14ac:dyDescent="0.25">
      <c r="A40" s="189"/>
      <c r="B40" s="189"/>
      <c r="C40" s="189"/>
      <c r="D40" s="189"/>
      <c r="E40" s="189"/>
      <c r="F40" s="189"/>
      <c r="G40" s="189"/>
      <c r="H40" s="189"/>
      <c r="I40" s="189"/>
      <c r="J40" s="189"/>
      <c r="K40" s="189"/>
      <c r="L40" s="189"/>
      <c r="M40" s="189"/>
    </row>
    <row r="41" spans="1:13" x14ac:dyDescent="0.25">
      <c r="A41" s="189"/>
      <c r="B41" s="189"/>
      <c r="C41" s="189"/>
      <c r="D41" s="189"/>
      <c r="E41" s="189"/>
      <c r="F41" s="189"/>
      <c r="G41" s="189"/>
      <c r="H41" s="189"/>
      <c r="I41" s="189"/>
      <c r="J41" s="189"/>
      <c r="K41" s="189"/>
      <c r="L41" s="189"/>
      <c r="M41" s="189"/>
    </row>
    <row r="42" spans="1:13" x14ac:dyDescent="0.25">
      <c r="A42" s="189"/>
      <c r="B42" s="189"/>
      <c r="C42" s="189"/>
      <c r="D42" s="189"/>
      <c r="E42" s="189"/>
      <c r="F42" s="189"/>
      <c r="G42" s="189"/>
      <c r="H42" s="189"/>
      <c r="I42" s="189"/>
      <c r="J42" s="189"/>
      <c r="K42" s="189"/>
      <c r="L42" s="189"/>
      <c r="M42" s="189"/>
    </row>
    <row r="43" spans="1:13" x14ac:dyDescent="0.25">
      <c r="A43" s="189"/>
      <c r="B43" s="189"/>
      <c r="C43" s="189"/>
      <c r="D43" s="189"/>
      <c r="E43" s="189"/>
      <c r="F43" s="189"/>
      <c r="G43" s="189"/>
      <c r="H43" s="189"/>
      <c r="I43" s="189"/>
      <c r="J43" s="189"/>
      <c r="K43" s="189"/>
      <c r="L43" s="189"/>
      <c r="M43" s="189"/>
    </row>
    <row r="44" spans="1:13" x14ac:dyDescent="0.25">
      <c r="A44" s="189"/>
      <c r="B44" s="189"/>
      <c r="C44" s="189"/>
      <c r="D44" s="189"/>
      <c r="E44" s="189"/>
      <c r="F44" s="189"/>
      <c r="G44" s="189"/>
      <c r="H44" s="189"/>
      <c r="I44" s="189"/>
      <c r="J44" s="189"/>
      <c r="K44" s="189"/>
      <c r="L44" s="189"/>
      <c r="M44" s="189"/>
    </row>
    <row r="45" spans="1:13" x14ac:dyDescent="0.25">
      <c r="A45" s="189"/>
      <c r="B45" s="189"/>
      <c r="C45" s="189"/>
      <c r="D45" s="189"/>
      <c r="E45" s="189"/>
      <c r="F45" s="189"/>
      <c r="G45" s="189"/>
      <c r="H45" s="189"/>
      <c r="I45" s="189"/>
      <c r="J45" s="189"/>
      <c r="K45" s="189"/>
      <c r="L45" s="189"/>
      <c r="M45" s="189"/>
    </row>
    <row r="46" spans="1:13" x14ac:dyDescent="0.25">
      <c r="A46" s="189"/>
      <c r="B46" s="189"/>
      <c r="C46" s="189"/>
      <c r="D46" s="189"/>
      <c r="E46" s="189"/>
      <c r="F46" s="189"/>
      <c r="G46" s="189"/>
      <c r="H46" s="189"/>
      <c r="I46" s="189"/>
      <c r="J46" s="189"/>
      <c r="K46" s="189"/>
      <c r="L46" s="189"/>
      <c r="M46" s="189"/>
    </row>
    <row r="48" spans="1:13" x14ac:dyDescent="0.25">
      <c r="A48" s="28" t="s">
        <v>77</v>
      </c>
    </row>
    <row r="49" spans="1:15" x14ac:dyDescent="0.25">
      <c r="A49" s="29"/>
    </row>
    <row r="50" spans="1:15" x14ac:dyDescent="0.25">
      <c r="A50" s="191" t="s">
        <v>76</v>
      </c>
      <c r="B50" s="192"/>
      <c r="C50" s="192"/>
      <c r="D50" s="192"/>
      <c r="E50" s="192"/>
      <c r="F50" s="192"/>
      <c r="G50" s="192"/>
      <c r="H50" s="192"/>
      <c r="I50" s="192"/>
      <c r="J50" s="192"/>
      <c r="K50" s="192"/>
      <c r="L50" s="192"/>
      <c r="M50" s="192"/>
      <c r="N50" s="1"/>
    </row>
    <row r="51" spans="1:15" ht="51" x14ac:dyDescent="0.25">
      <c r="A51" s="7" t="s">
        <v>6</v>
      </c>
      <c r="B51" s="8" t="s">
        <v>13</v>
      </c>
      <c r="C51" s="8" t="s">
        <v>28</v>
      </c>
      <c r="D51" s="8" t="s">
        <v>29</v>
      </c>
      <c r="E51" s="8" t="s">
        <v>30</v>
      </c>
      <c r="F51" s="8" t="s">
        <v>31</v>
      </c>
      <c r="G51" s="9" t="s">
        <v>32</v>
      </c>
      <c r="H51" s="9"/>
      <c r="I51" s="9"/>
      <c r="J51" s="9" t="s">
        <v>33</v>
      </c>
      <c r="K51" s="8" t="s">
        <v>9</v>
      </c>
      <c r="L51" s="8" t="s">
        <v>10</v>
      </c>
      <c r="M51" s="10" t="s">
        <v>11</v>
      </c>
      <c r="N51" s="8" t="s">
        <v>12</v>
      </c>
      <c r="O51" s="8" t="s">
        <v>34</v>
      </c>
    </row>
    <row r="53" spans="1:15" ht="30" x14ac:dyDescent="0.25">
      <c r="A53" s="22">
        <v>10</v>
      </c>
      <c r="B53" s="37">
        <v>1</v>
      </c>
      <c r="C53" s="12" t="s">
        <v>35</v>
      </c>
      <c r="D53" s="30" t="s">
        <v>36</v>
      </c>
      <c r="E53" s="30" t="s">
        <v>37</v>
      </c>
      <c r="F53" s="31" t="s">
        <v>38</v>
      </c>
      <c r="G53" s="32">
        <v>43546</v>
      </c>
      <c r="H53" s="32"/>
      <c r="I53" s="32"/>
      <c r="J53" s="32">
        <v>43558</v>
      </c>
      <c r="K53" s="33">
        <v>9000</v>
      </c>
      <c r="L53" s="33">
        <v>5500</v>
      </c>
      <c r="M53" s="34">
        <v>0</v>
      </c>
      <c r="N53" s="35">
        <f>L53-M53</f>
        <v>5500</v>
      </c>
      <c r="O53" s="36">
        <v>5500</v>
      </c>
    </row>
    <row r="54" spans="1:15" ht="30" x14ac:dyDescent="0.25">
      <c r="A54" s="22">
        <v>13</v>
      </c>
      <c r="B54" s="37">
        <v>1</v>
      </c>
      <c r="C54" s="38" t="s">
        <v>39</v>
      </c>
      <c r="D54" s="30" t="s">
        <v>36</v>
      </c>
      <c r="E54" s="30" t="s">
        <v>37</v>
      </c>
      <c r="F54" s="31" t="s">
        <v>38</v>
      </c>
      <c r="G54" s="32">
        <v>43546</v>
      </c>
      <c r="H54" s="32"/>
      <c r="I54" s="32"/>
      <c r="J54" s="39">
        <v>43565</v>
      </c>
      <c r="K54" s="40">
        <v>0</v>
      </c>
      <c r="L54" s="40">
        <v>3500</v>
      </c>
      <c r="M54" s="34">
        <v>0</v>
      </c>
      <c r="N54" s="35">
        <v>3500</v>
      </c>
      <c r="O54" s="36">
        <v>3500</v>
      </c>
    </row>
    <row r="56" spans="1:15" x14ac:dyDescent="0.25">
      <c r="A56" s="190" t="s">
        <v>40</v>
      </c>
      <c r="B56" s="190"/>
      <c r="C56" s="190"/>
      <c r="D56" s="190"/>
      <c r="E56" s="190"/>
      <c r="F56" s="190"/>
      <c r="G56" s="190"/>
      <c r="H56" s="190"/>
      <c r="I56" s="190"/>
      <c r="J56" s="190"/>
      <c r="K56" s="190"/>
      <c r="L56" s="190"/>
      <c r="M56" s="190"/>
    </row>
    <row r="57" spans="1:15" x14ac:dyDescent="0.25">
      <c r="A57" s="190"/>
      <c r="B57" s="190"/>
      <c r="C57" s="190"/>
      <c r="D57" s="190"/>
      <c r="E57" s="190"/>
      <c r="F57" s="190"/>
      <c r="G57" s="190"/>
      <c r="H57" s="190"/>
      <c r="I57" s="190"/>
      <c r="J57" s="190"/>
      <c r="K57" s="190"/>
      <c r="L57" s="190"/>
      <c r="M57" s="190"/>
    </row>
    <row r="58" spans="1:15" x14ac:dyDescent="0.25">
      <c r="A58" s="190"/>
      <c r="B58" s="190"/>
      <c r="C58" s="190"/>
      <c r="D58" s="190"/>
      <c r="E58" s="190"/>
      <c r="F58" s="190"/>
      <c r="G58" s="190"/>
      <c r="H58" s="190"/>
      <c r="I58" s="190"/>
      <c r="J58" s="190"/>
      <c r="K58" s="190"/>
      <c r="L58" s="190"/>
      <c r="M58" s="190"/>
    </row>
    <row r="59" spans="1:15" x14ac:dyDescent="0.25">
      <c r="A59" s="190"/>
      <c r="B59" s="190"/>
      <c r="C59" s="190"/>
      <c r="D59" s="190"/>
      <c r="E59" s="190"/>
      <c r="F59" s="190"/>
      <c r="G59" s="190"/>
      <c r="H59" s="190"/>
      <c r="I59" s="190"/>
      <c r="J59" s="190"/>
      <c r="K59" s="190"/>
      <c r="L59" s="190"/>
      <c r="M59" s="190"/>
    </row>
    <row r="60" spans="1:15" x14ac:dyDescent="0.25">
      <c r="A60" s="190"/>
      <c r="B60" s="190"/>
      <c r="C60" s="190"/>
      <c r="D60" s="190"/>
      <c r="E60" s="190"/>
      <c r="F60" s="190"/>
      <c r="G60" s="190"/>
      <c r="H60" s="190"/>
      <c r="I60" s="190"/>
      <c r="J60" s="190"/>
      <c r="K60" s="190"/>
      <c r="L60" s="190"/>
      <c r="M60" s="190"/>
    </row>
    <row r="61" spans="1:15" x14ac:dyDescent="0.25">
      <c r="A61" s="190"/>
      <c r="B61" s="190"/>
      <c r="C61" s="190"/>
      <c r="D61" s="190"/>
      <c r="E61" s="190"/>
      <c r="F61" s="190"/>
      <c r="G61" s="190"/>
      <c r="H61" s="190"/>
      <c r="I61" s="190"/>
      <c r="J61" s="190"/>
      <c r="K61" s="190"/>
      <c r="L61" s="190"/>
      <c r="M61" s="190"/>
    </row>
    <row r="62" spans="1:15" x14ac:dyDescent="0.25">
      <c r="A62" s="190"/>
      <c r="B62" s="190"/>
      <c r="C62" s="190"/>
      <c r="D62" s="190"/>
      <c r="E62" s="190"/>
      <c r="F62" s="190"/>
      <c r="G62" s="190"/>
      <c r="H62" s="190"/>
      <c r="I62" s="190"/>
      <c r="J62" s="190"/>
      <c r="K62" s="190"/>
      <c r="L62" s="190"/>
      <c r="M62" s="190"/>
    </row>
    <row r="63" spans="1:15" x14ac:dyDescent="0.25">
      <c r="A63" s="190"/>
      <c r="B63" s="190"/>
      <c r="C63" s="190"/>
      <c r="D63" s="190"/>
      <c r="E63" s="190"/>
      <c r="F63" s="190"/>
      <c r="G63" s="190"/>
      <c r="H63" s="190"/>
      <c r="I63" s="190"/>
      <c r="J63" s="190"/>
      <c r="K63" s="190"/>
      <c r="L63" s="190"/>
      <c r="M63" s="190"/>
    </row>
    <row r="64" spans="1:15" x14ac:dyDescent="0.25">
      <c r="A64" s="190"/>
      <c r="B64" s="190"/>
      <c r="C64" s="190"/>
      <c r="D64" s="190"/>
      <c r="E64" s="190"/>
      <c r="F64" s="190"/>
      <c r="G64" s="190"/>
      <c r="H64" s="190"/>
      <c r="I64" s="190"/>
      <c r="J64" s="190"/>
      <c r="K64" s="190"/>
      <c r="L64" s="190"/>
      <c r="M64" s="190"/>
    </row>
    <row r="65" spans="1:13" x14ac:dyDescent="0.25">
      <c r="A65" s="190"/>
      <c r="B65" s="190"/>
      <c r="C65" s="190"/>
      <c r="D65" s="190"/>
      <c r="E65" s="190"/>
      <c r="F65" s="190"/>
      <c r="G65" s="190"/>
      <c r="H65" s="190"/>
      <c r="I65" s="190"/>
      <c r="J65" s="190"/>
      <c r="K65" s="190"/>
      <c r="L65" s="190"/>
      <c r="M65" s="190"/>
    </row>
    <row r="66" spans="1:13" x14ac:dyDescent="0.25">
      <c r="A66" s="190"/>
      <c r="B66" s="190"/>
      <c r="C66" s="190"/>
      <c r="D66" s="190"/>
      <c r="E66" s="190"/>
      <c r="F66" s="190"/>
      <c r="G66" s="190"/>
      <c r="H66" s="190"/>
      <c r="I66" s="190"/>
      <c r="J66" s="190"/>
      <c r="K66" s="190"/>
      <c r="L66" s="190"/>
      <c r="M66" s="190"/>
    </row>
    <row r="67" spans="1:13" x14ac:dyDescent="0.25">
      <c r="A67" s="190"/>
      <c r="B67" s="190"/>
      <c r="C67" s="190"/>
      <c r="D67" s="190"/>
      <c r="E67" s="190"/>
      <c r="F67" s="190"/>
      <c r="G67" s="190"/>
      <c r="H67" s="190"/>
      <c r="I67" s="190"/>
      <c r="J67" s="190"/>
      <c r="K67" s="190"/>
      <c r="L67" s="190"/>
      <c r="M67" s="190"/>
    </row>
    <row r="68" spans="1:13" x14ac:dyDescent="0.25">
      <c r="A68" s="190"/>
      <c r="B68" s="190"/>
      <c r="C68" s="190"/>
      <c r="D68" s="190"/>
      <c r="E68" s="190"/>
      <c r="F68" s="190"/>
      <c r="G68" s="190"/>
      <c r="H68" s="190"/>
      <c r="I68" s="190"/>
      <c r="J68" s="190"/>
      <c r="K68" s="190"/>
      <c r="L68" s="190"/>
      <c r="M68" s="190"/>
    </row>
    <row r="69" spans="1:13" x14ac:dyDescent="0.25">
      <c r="A69" s="190"/>
      <c r="B69" s="190"/>
      <c r="C69" s="190"/>
      <c r="D69" s="190"/>
      <c r="E69" s="190"/>
      <c r="F69" s="190"/>
      <c r="G69" s="190"/>
      <c r="H69" s="190"/>
      <c r="I69" s="190"/>
      <c r="J69" s="190"/>
      <c r="K69" s="190"/>
      <c r="L69" s="190"/>
      <c r="M69" s="190"/>
    </row>
    <row r="70" spans="1:13" x14ac:dyDescent="0.25">
      <c r="A70" s="190"/>
      <c r="B70" s="190"/>
      <c r="C70" s="190"/>
      <c r="D70" s="190"/>
      <c r="E70" s="190"/>
      <c r="F70" s="190"/>
      <c r="G70" s="190"/>
      <c r="H70" s="190"/>
      <c r="I70" s="190"/>
      <c r="J70" s="190"/>
      <c r="K70" s="190"/>
      <c r="L70" s="190"/>
      <c r="M70" s="190"/>
    </row>
  </sheetData>
  <mergeCells count="3">
    <mergeCell ref="A3:M46"/>
    <mergeCell ref="A56:M70"/>
    <mergeCell ref="A50:M50"/>
  </mergeCells>
  <conditionalFormatting sqref="M53:M54">
    <cfRule type="expression" dxfId="1" priority="1">
      <formula>M53&gt;0</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C86"/>
  <sheetViews>
    <sheetView topLeftCell="M10" zoomScaleNormal="100" workbookViewId="0">
      <selection activeCell="Y23" sqref="Y23"/>
    </sheetView>
  </sheetViews>
  <sheetFormatPr baseColWidth="10" defaultRowHeight="15" x14ac:dyDescent="0.25"/>
  <cols>
    <col min="1" max="1" width="7.28515625" customWidth="1"/>
    <col min="2" max="2" width="7.140625" customWidth="1"/>
    <col min="3" max="3" width="14.28515625" customWidth="1"/>
    <col min="4" max="4" width="10.7109375" customWidth="1"/>
    <col min="5" max="5" width="16.85546875" customWidth="1"/>
    <col min="6" max="6" width="10" customWidth="1"/>
    <col min="7" max="7" width="13.28515625" customWidth="1"/>
    <col min="8" max="8" width="14.42578125" customWidth="1"/>
    <col min="9" max="9" width="15.42578125" customWidth="1"/>
    <col min="10" max="10" width="13.85546875" customWidth="1"/>
    <col min="12" max="12" width="14.28515625" customWidth="1"/>
    <col min="13" max="13" width="11.140625" customWidth="1"/>
    <col min="14" max="14" width="11.85546875" customWidth="1"/>
    <col min="15" max="15" width="13" customWidth="1"/>
    <col min="16" max="16" width="12.85546875" customWidth="1"/>
    <col min="17" max="17" width="13.140625" hidden="1" customWidth="1"/>
    <col min="18" max="20" width="11.42578125" hidden="1" customWidth="1"/>
    <col min="21" max="21" width="11.42578125" customWidth="1"/>
    <col min="23" max="23" width="15.85546875" bestFit="1" customWidth="1"/>
    <col min="24" max="24" width="11.42578125" customWidth="1"/>
    <col min="25" max="26" width="15.28515625" customWidth="1"/>
    <col min="27" max="27" width="16.85546875" customWidth="1"/>
    <col min="28" max="29" width="11.42578125" customWidth="1"/>
    <col min="30" max="30" width="44.28515625" customWidth="1"/>
    <col min="31" max="31" width="14.28515625" customWidth="1"/>
    <col min="32" max="32" width="17.7109375" customWidth="1"/>
  </cols>
  <sheetData>
    <row r="1" spans="1:22" ht="21" customHeight="1" x14ac:dyDescent="0.25">
      <c r="A1" s="211" t="s">
        <v>1</v>
      </c>
      <c r="B1" s="212"/>
      <c r="C1" s="212"/>
      <c r="D1" s="212"/>
      <c r="E1" s="213"/>
      <c r="F1" s="123"/>
      <c r="G1" s="81"/>
      <c r="I1" s="182"/>
      <c r="J1" s="182"/>
      <c r="K1" s="182"/>
      <c r="L1" s="182"/>
      <c r="M1" s="182"/>
      <c r="N1" s="182"/>
      <c r="O1" s="182"/>
      <c r="P1" s="182"/>
      <c r="Q1" s="182"/>
      <c r="R1" s="144"/>
      <c r="S1" s="144"/>
      <c r="T1" s="144"/>
      <c r="U1" s="144"/>
      <c r="V1" s="144"/>
    </row>
    <row r="2" spans="1:22" ht="21" x14ac:dyDescent="0.25">
      <c r="A2" s="211" t="s">
        <v>2</v>
      </c>
      <c r="B2" s="212"/>
      <c r="C2" s="212"/>
      <c r="D2" s="212"/>
      <c r="E2" s="213"/>
      <c r="F2" s="123"/>
      <c r="G2" s="82"/>
      <c r="I2" s="182"/>
      <c r="J2" s="182"/>
      <c r="K2" s="182"/>
      <c r="L2" s="182"/>
      <c r="M2" s="182"/>
      <c r="N2" s="182"/>
      <c r="O2" s="182"/>
      <c r="P2" s="182"/>
      <c r="Q2" s="182"/>
      <c r="R2" s="144"/>
      <c r="S2" s="144"/>
      <c r="T2" s="144"/>
      <c r="U2" s="144"/>
      <c r="V2" s="144"/>
    </row>
    <row r="3" spans="1:22" ht="21" x14ac:dyDescent="0.25">
      <c r="A3" s="211" t="s">
        <v>49</v>
      </c>
      <c r="B3" s="212"/>
      <c r="C3" s="212"/>
      <c r="D3" s="212"/>
      <c r="E3" s="213"/>
      <c r="F3" s="123"/>
      <c r="G3" s="73"/>
      <c r="I3" s="182"/>
      <c r="J3" s="182"/>
      <c r="K3" s="182"/>
      <c r="L3" s="182"/>
      <c r="M3" s="182"/>
      <c r="N3" s="182"/>
      <c r="O3" s="182"/>
      <c r="P3" s="182"/>
      <c r="Q3" s="182"/>
      <c r="R3" s="144"/>
      <c r="S3" s="144"/>
      <c r="T3" s="144"/>
      <c r="U3" s="144"/>
      <c r="V3" s="144"/>
    </row>
    <row r="4" spans="1:22" ht="21" customHeight="1" x14ac:dyDescent="0.25">
      <c r="I4" s="144"/>
      <c r="J4" s="144"/>
      <c r="K4" s="144"/>
      <c r="L4" s="144"/>
      <c r="M4" s="144"/>
      <c r="N4" s="144"/>
      <c r="O4" s="144"/>
      <c r="P4" s="144"/>
      <c r="Q4" s="144"/>
      <c r="R4" s="144"/>
      <c r="S4" s="144"/>
      <c r="T4" s="144"/>
      <c r="U4" s="144"/>
      <c r="V4" s="144"/>
    </row>
    <row r="5" spans="1:22" ht="21" x14ac:dyDescent="0.25">
      <c r="I5" s="144"/>
    </row>
    <row r="6" spans="1:22" ht="16.5" customHeight="1" x14ac:dyDescent="0.25">
      <c r="A6" s="215" t="s">
        <v>0</v>
      </c>
      <c r="B6" s="216"/>
      <c r="C6" s="216"/>
      <c r="D6" s="216"/>
      <c r="E6" s="216"/>
      <c r="F6" s="217"/>
      <c r="G6" s="232"/>
      <c r="H6" s="232"/>
      <c r="S6" s="2"/>
    </row>
    <row r="7" spans="1:22" ht="33" customHeight="1" x14ac:dyDescent="0.25">
      <c r="A7" s="215" t="s">
        <v>3</v>
      </c>
      <c r="B7" s="216"/>
      <c r="C7" s="216"/>
      <c r="D7" s="216"/>
      <c r="E7" s="216"/>
      <c r="F7" s="217"/>
      <c r="G7" s="233"/>
      <c r="H7" s="233"/>
      <c r="J7" s="4"/>
      <c r="K7" s="4"/>
    </row>
    <row r="8" spans="1:22" ht="30.75" customHeight="1" x14ac:dyDescent="0.25">
      <c r="A8" s="215" t="s">
        <v>4</v>
      </c>
      <c r="B8" s="216"/>
      <c r="C8" s="216"/>
      <c r="D8" s="216"/>
      <c r="E8" s="216"/>
      <c r="F8" s="217"/>
      <c r="G8" s="233"/>
      <c r="H8" s="233"/>
      <c r="I8" s="147"/>
      <c r="J8" s="4"/>
      <c r="K8" s="4"/>
    </row>
    <row r="9" spans="1:22" ht="15" customHeight="1" x14ac:dyDescent="0.25">
      <c r="A9" s="218" t="s">
        <v>46</v>
      </c>
      <c r="B9" s="219"/>
      <c r="C9" s="219"/>
      <c r="D9" s="219"/>
      <c r="E9" s="219"/>
      <c r="F9" s="220"/>
      <c r="G9" s="234"/>
      <c r="H9" s="234"/>
      <c r="I9" s="147"/>
      <c r="J9" s="4"/>
      <c r="K9" s="4"/>
    </row>
    <row r="10" spans="1:22" x14ac:dyDescent="0.25">
      <c r="A10" s="214" t="s">
        <v>78</v>
      </c>
      <c r="B10" s="214"/>
      <c r="C10" s="214"/>
      <c r="D10" s="214"/>
      <c r="E10" s="214"/>
      <c r="F10" s="214"/>
      <c r="G10" s="235">
        <f>IF(G1=1,0,AA69)</f>
        <v>0</v>
      </c>
      <c r="H10" s="235"/>
      <c r="I10" s="1"/>
      <c r="J10" s="4"/>
      <c r="K10" s="4"/>
    </row>
    <row r="11" spans="1:22" x14ac:dyDescent="0.25">
      <c r="A11" s="56"/>
      <c r="B11" s="56"/>
      <c r="C11" s="56"/>
      <c r="D11" s="56"/>
      <c r="E11" s="56"/>
      <c r="F11" s="56"/>
      <c r="G11" s="60"/>
      <c r="I11" s="1"/>
      <c r="J11" s="4"/>
      <c r="K11" s="4"/>
    </row>
    <row r="12" spans="1:22" x14ac:dyDescent="0.25">
      <c r="A12" s="56"/>
      <c r="B12" s="56"/>
      <c r="C12" s="56"/>
      <c r="D12" s="56"/>
      <c r="E12" s="56"/>
      <c r="F12" s="56"/>
      <c r="G12" s="60"/>
      <c r="I12" s="1"/>
      <c r="J12" s="1"/>
      <c r="K12" s="3"/>
      <c r="L12" s="3"/>
      <c r="M12" s="3"/>
      <c r="N12" s="3"/>
      <c r="O12" s="3"/>
      <c r="P12" s="3"/>
      <c r="Q12" s="3"/>
      <c r="R12" s="3"/>
      <c r="S12" s="3"/>
      <c r="T12" s="3"/>
      <c r="U12" s="3"/>
      <c r="V12" s="3"/>
    </row>
    <row r="13" spans="1:22" x14ac:dyDescent="0.25">
      <c r="A13" s="56"/>
      <c r="B13" s="56"/>
      <c r="C13" s="56"/>
      <c r="D13" s="56"/>
      <c r="E13" s="60"/>
      <c r="F13" s="60"/>
      <c r="I13" s="1"/>
      <c r="J13" s="1"/>
      <c r="K13" s="3"/>
      <c r="L13" s="3"/>
      <c r="M13" s="3"/>
      <c r="N13" s="3"/>
      <c r="O13" s="3"/>
      <c r="P13" s="3"/>
      <c r="Q13" s="3"/>
      <c r="R13" s="3"/>
      <c r="S13" s="3"/>
      <c r="T13" s="3"/>
      <c r="U13" s="3"/>
      <c r="V13" s="3"/>
    </row>
    <row r="14" spans="1:22" ht="15.75" customHeight="1" x14ac:dyDescent="0.25">
      <c r="A14" s="23"/>
      <c r="B14" s="23"/>
      <c r="C14" s="24"/>
      <c r="D14" s="24"/>
      <c r="I14" s="1"/>
      <c r="J14" s="1"/>
      <c r="K14" s="3"/>
      <c r="L14" s="3"/>
      <c r="M14" s="3"/>
      <c r="N14" s="3"/>
      <c r="O14" s="3"/>
      <c r="P14" s="3"/>
      <c r="Q14" s="3"/>
      <c r="R14" s="3"/>
      <c r="S14" s="3"/>
      <c r="T14" s="3"/>
      <c r="U14" s="3"/>
      <c r="V14" s="3"/>
    </row>
    <row r="15" spans="1:22" ht="21" customHeight="1" x14ac:dyDescent="0.35">
      <c r="A15" s="57" t="s">
        <v>5</v>
      </c>
      <c r="B15" s="1"/>
      <c r="D15" s="5"/>
      <c r="E15" s="6"/>
      <c r="F15" s="6"/>
      <c r="I15" s="5"/>
      <c r="J15" s="1"/>
      <c r="K15" s="3"/>
      <c r="L15" s="3"/>
      <c r="M15" s="3"/>
      <c r="N15" s="3"/>
      <c r="O15" s="3"/>
      <c r="P15" s="3"/>
      <c r="Q15" s="3"/>
      <c r="R15" s="3"/>
      <c r="S15" s="3"/>
      <c r="T15" s="3"/>
      <c r="U15" s="3"/>
      <c r="V15" s="3"/>
    </row>
    <row r="16" spans="1:22" ht="21" customHeight="1" x14ac:dyDescent="0.35">
      <c r="A16" s="1"/>
      <c r="B16" s="1"/>
      <c r="D16" s="5"/>
      <c r="E16" s="6"/>
      <c r="F16" s="6"/>
      <c r="G16" s="6"/>
      <c r="H16" s="6"/>
      <c r="I16" s="5"/>
      <c r="J16" s="1"/>
      <c r="K16" s="3"/>
      <c r="L16" s="3"/>
      <c r="M16" s="3"/>
      <c r="N16" s="3"/>
      <c r="O16" s="3"/>
      <c r="P16" s="3"/>
      <c r="Q16" s="3"/>
      <c r="R16" s="3"/>
      <c r="S16" s="3"/>
      <c r="T16" s="3"/>
      <c r="U16" s="3"/>
      <c r="V16" s="3"/>
    </row>
    <row r="17" spans="1:29" ht="15" customHeight="1" x14ac:dyDescent="0.25">
      <c r="A17" s="199" t="s">
        <v>75</v>
      </c>
      <c r="B17" s="200"/>
      <c r="C17" s="200"/>
      <c r="D17" s="200"/>
      <c r="E17" s="200"/>
      <c r="F17" s="200"/>
      <c r="G17" s="200"/>
      <c r="H17" s="200"/>
      <c r="I17" s="200"/>
      <c r="J17" s="200"/>
      <c r="K17" s="201"/>
      <c r="L17" s="3"/>
      <c r="M17" s="3"/>
      <c r="N17" s="3"/>
      <c r="O17" s="3"/>
      <c r="P17" s="3"/>
      <c r="Q17" s="3"/>
      <c r="R17" s="3"/>
      <c r="S17" s="3"/>
      <c r="T17" s="3"/>
      <c r="U17" s="3"/>
      <c r="V17" s="3"/>
    </row>
    <row r="18" spans="1:29" ht="21.75" thickBot="1" x14ac:dyDescent="0.4">
      <c r="A18" s="1"/>
      <c r="B18" s="1"/>
      <c r="D18" s="5"/>
      <c r="E18" s="6"/>
      <c r="F18" s="6"/>
      <c r="G18" s="6"/>
      <c r="H18" s="6"/>
      <c r="I18" s="5"/>
      <c r="J18" s="1"/>
      <c r="K18" s="3"/>
      <c r="L18" s="3"/>
      <c r="M18" s="3"/>
      <c r="N18" s="3"/>
      <c r="O18" s="3"/>
      <c r="P18" s="3"/>
      <c r="Q18" s="3"/>
      <c r="R18" s="3"/>
      <c r="S18" s="3"/>
      <c r="T18" s="3"/>
      <c r="U18" s="3"/>
      <c r="V18" s="3"/>
    </row>
    <row r="19" spans="1:29" ht="15" customHeight="1" x14ac:dyDescent="0.25">
      <c r="A19" s="158"/>
      <c r="B19" s="159"/>
      <c r="C19" s="159"/>
      <c r="D19" s="159"/>
      <c r="E19" s="159"/>
      <c r="F19" s="159"/>
      <c r="G19" s="159"/>
      <c r="H19" s="159"/>
      <c r="I19" s="159"/>
      <c r="J19" s="159"/>
      <c r="K19" s="159"/>
      <c r="L19" s="159"/>
      <c r="M19" s="159"/>
      <c r="N19" s="159"/>
      <c r="O19" s="159"/>
      <c r="P19" s="159"/>
      <c r="Q19" s="159"/>
      <c r="R19" s="159"/>
      <c r="S19" s="159"/>
      <c r="T19" s="159"/>
      <c r="U19" s="159"/>
      <c r="V19" s="159"/>
      <c r="W19" s="159"/>
      <c r="X19" s="148" t="s">
        <v>101</v>
      </c>
      <c r="Y19" s="146"/>
      <c r="Z19" s="146"/>
      <c r="AA19" s="146"/>
      <c r="AB19" s="160"/>
      <c r="AC19" s="41"/>
    </row>
    <row r="20" spans="1:29" ht="15" customHeight="1" x14ac:dyDescent="0.25">
      <c r="A20" s="206" t="s">
        <v>6</v>
      </c>
      <c r="B20" s="196" t="s">
        <v>13</v>
      </c>
      <c r="C20" s="196" t="s">
        <v>7</v>
      </c>
      <c r="D20" s="196" t="s">
        <v>74</v>
      </c>
      <c r="E20" s="196" t="s">
        <v>8</v>
      </c>
      <c r="F20" s="197" t="s">
        <v>32</v>
      </c>
      <c r="G20" s="196" t="s">
        <v>26</v>
      </c>
      <c r="H20" s="205" t="s">
        <v>25</v>
      </c>
      <c r="I20" s="205" t="s">
        <v>15</v>
      </c>
      <c r="J20" s="194" t="s">
        <v>57</v>
      </c>
      <c r="K20" s="194" t="s">
        <v>56</v>
      </c>
      <c r="L20" s="196" t="s">
        <v>9</v>
      </c>
      <c r="M20" s="197" t="s">
        <v>79</v>
      </c>
      <c r="N20" s="196" t="s">
        <v>33</v>
      </c>
      <c r="O20" s="196" t="s">
        <v>10</v>
      </c>
      <c r="P20" s="231" t="s">
        <v>11</v>
      </c>
      <c r="Q20" s="225" t="s">
        <v>98</v>
      </c>
      <c r="R20" s="226"/>
      <c r="S20" s="227"/>
      <c r="T20" s="167"/>
      <c r="U20" s="196" t="s">
        <v>12</v>
      </c>
      <c r="V20" s="197" t="s">
        <v>34</v>
      </c>
      <c r="W20" s="221" t="s">
        <v>48</v>
      </c>
      <c r="X20" s="223" t="s">
        <v>104</v>
      </c>
      <c r="Y20" s="207" t="s">
        <v>105</v>
      </c>
      <c r="Z20" s="207" t="s">
        <v>42</v>
      </c>
      <c r="AA20" s="209" t="s">
        <v>43</v>
      </c>
      <c r="AB20" s="161" t="s">
        <v>44</v>
      </c>
    </row>
    <row r="21" spans="1:29" ht="37.5" customHeight="1" x14ac:dyDescent="0.25">
      <c r="A21" s="206"/>
      <c r="B21" s="196"/>
      <c r="C21" s="196"/>
      <c r="D21" s="196"/>
      <c r="E21" s="196"/>
      <c r="F21" s="198"/>
      <c r="G21" s="196"/>
      <c r="H21" s="205"/>
      <c r="I21" s="205"/>
      <c r="J21" s="195"/>
      <c r="K21" s="195"/>
      <c r="L21" s="196"/>
      <c r="M21" s="198"/>
      <c r="N21" s="196"/>
      <c r="O21" s="196"/>
      <c r="P21" s="231"/>
      <c r="Q21" s="228"/>
      <c r="R21" s="229"/>
      <c r="S21" s="230"/>
      <c r="T21" s="168"/>
      <c r="U21" s="196"/>
      <c r="V21" s="198"/>
      <c r="W21" s="222"/>
      <c r="X21" s="224"/>
      <c r="Y21" s="208"/>
      <c r="Z21" s="208"/>
      <c r="AA21" s="210"/>
      <c r="AB21" s="162">
        <f>'allg. Daten (nur für LVwA)'!D16</f>
        <v>0</v>
      </c>
    </row>
    <row r="22" spans="1:29" x14ac:dyDescent="0.25">
      <c r="A22" s="175"/>
      <c r="B22" s="176"/>
      <c r="C22" s="176"/>
      <c r="D22" s="176"/>
      <c r="E22" s="176"/>
      <c r="F22" s="176"/>
      <c r="G22" s="176"/>
      <c r="H22" s="177"/>
      <c r="I22" s="177"/>
      <c r="J22" s="177"/>
      <c r="K22" s="177"/>
      <c r="L22" s="176"/>
      <c r="M22" s="176"/>
      <c r="N22" s="176"/>
      <c r="O22" s="176"/>
      <c r="P22" s="178"/>
      <c r="Q22" s="179"/>
      <c r="R22" s="180"/>
      <c r="S22" s="181"/>
      <c r="T22" s="178"/>
      <c r="U22" s="176"/>
      <c r="V22" s="176"/>
      <c r="W22" s="184"/>
      <c r="X22" s="185"/>
      <c r="Y22" s="172"/>
      <c r="Z22" s="173"/>
      <c r="AA22" s="174"/>
      <c r="AB22" s="162"/>
    </row>
    <row r="23" spans="1:29" x14ac:dyDescent="0.25">
      <c r="A23" s="163">
        <v>1</v>
      </c>
      <c r="B23" s="25"/>
      <c r="C23" s="11"/>
      <c r="D23" s="12"/>
      <c r="E23" s="11"/>
      <c r="F23" s="125"/>
      <c r="G23" s="11">
        <v>1</v>
      </c>
      <c r="H23" s="13"/>
      <c r="I23" s="19"/>
      <c r="J23" s="129"/>
      <c r="K23" s="19"/>
      <c r="L23" s="21">
        <f>I23+K23</f>
        <v>0</v>
      </c>
      <c r="M23" s="130"/>
      <c r="N23" s="13"/>
      <c r="O23" s="19"/>
      <c r="P23" s="20"/>
      <c r="Q23" s="20">
        <f>ROUND(L23-O23,2)</f>
        <v>0</v>
      </c>
      <c r="R23" s="20">
        <f>IF(ROUND(Q23,2)&gt;=ROUND(M23,2),0,ROUND(M23,2))</f>
        <v>0</v>
      </c>
      <c r="S23" s="20">
        <f>IF(R23-P23&lt;=0,0,M23)</f>
        <v>0</v>
      </c>
      <c r="T23" s="20"/>
      <c r="U23" s="21">
        <f>O23-P23</f>
        <v>0</v>
      </c>
      <c r="V23" s="61"/>
      <c r="W23" s="62"/>
      <c r="X23" s="186"/>
      <c r="Y23" s="54"/>
      <c r="Z23" s="169">
        <f>Y23</f>
        <v>0</v>
      </c>
      <c r="AA23" s="83">
        <f>Z23</f>
        <v>0</v>
      </c>
      <c r="AB23" s="164">
        <f>IF(AB21&gt;=0,(IF(AB21-AA23&gt;0,AB21-AA23,0)))</f>
        <v>0</v>
      </c>
    </row>
    <row r="24" spans="1:29" x14ac:dyDescent="0.25">
      <c r="A24" s="165">
        <v>2</v>
      </c>
      <c r="B24" s="26"/>
      <c r="C24" s="11"/>
      <c r="D24" s="12"/>
      <c r="E24" s="11"/>
      <c r="F24" s="125"/>
      <c r="G24" s="11"/>
      <c r="H24" s="13"/>
      <c r="I24" s="19"/>
      <c r="J24" s="129"/>
      <c r="K24" s="19"/>
      <c r="L24" s="21">
        <f t="shared" ref="L24:L67" si="0">I24+K24</f>
        <v>0</v>
      </c>
      <c r="M24" s="130"/>
      <c r="N24" s="13"/>
      <c r="O24" s="19"/>
      <c r="P24" s="20"/>
      <c r="Q24" s="20">
        <f t="shared" ref="Q24:Q28" si="1">ROUND(L24-O24,2)</f>
        <v>0</v>
      </c>
      <c r="R24" s="20">
        <f t="shared" ref="R24:R28" si="2">IF(ROUND(Q24,2)&gt;=ROUND(M24,2),0,ROUND(M24,2))</f>
        <v>0</v>
      </c>
      <c r="S24" s="20">
        <f t="shared" ref="S24:S28" si="3">IF(R24-P24&lt;=0,0,M24)</f>
        <v>0</v>
      </c>
      <c r="T24" s="20"/>
      <c r="U24" s="21">
        <f t="shared" ref="U24:U67" si="4">O24-P24</f>
        <v>0</v>
      </c>
      <c r="V24" s="61"/>
      <c r="W24" s="42"/>
      <c r="X24" s="186"/>
      <c r="Y24" s="54"/>
      <c r="Z24" s="169">
        <f>IF(ISERROR(Z23+Y24),"",Z23+Y24)</f>
        <v>0</v>
      </c>
      <c r="AA24" s="83">
        <f>IF(ISERROR(IF((AND(Y24&gt;=0,($AB$21-Z24)&gt;=0)),Y24,AB23)),"",IF(AND(Y24&gt;=0,($AB$21-Z24)&gt;=0),Y24,AB23))</f>
        <v>0</v>
      </c>
      <c r="AB24" s="164">
        <f t="shared" ref="AB24:AB67" si="5">IF(AB23&gt;=0,(IF(AB23-AA24&gt;0,AB23-AA24,0)))</f>
        <v>0</v>
      </c>
    </row>
    <row r="25" spans="1:29" x14ac:dyDescent="0.25">
      <c r="A25" s="163">
        <v>3</v>
      </c>
      <c r="B25" s="26"/>
      <c r="C25" s="11"/>
      <c r="D25" s="12"/>
      <c r="E25" s="11"/>
      <c r="F25" s="125"/>
      <c r="G25" s="11"/>
      <c r="H25" s="13"/>
      <c r="I25" s="19"/>
      <c r="J25" s="129"/>
      <c r="K25" s="19"/>
      <c r="L25" s="21">
        <f t="shared" si="0"/>
        <v>0</v>
      </c>
      <c r="M25" s="130"/>
      <c r="N25" s="13"/>
      <c r="O25" s="19"/>
      <c r="P25" s="20"/>
      <c r="Q25" s="20">
        <f t="shared" si="1"/>
        <v>0</v>
      </c>
      <c r="R25" s="20">
        <f t="shared" si="2"/>
        <v>0</v>
      </c>
      <c r="S25" s="20">
        <f t="shared" si="3"/>
        <v>0</v>
      </c>
      <c r="T25" s="20"/>
      <c r="U25" s="21">
        <f t="shared" si="4"/>
        <v>0</v>
      </c>
      <c r="V25" s="61"/>
      <c r="W25" s="42"/>
      <c r="X25" s="186"/>
      <c r="Y25" s="54"/>
      <c r="Z25" s="169">
        <f>IF(ISERROR(Z24+Y25),"",Z24+Y25)</f>
        <v>0</v>
      </c>
      <c r="AA25" s="83">
        <f t="shared" ref="AA25:AA67" si="6">IF(ISERROR(IF((AND(Y25&gt;=0,($AB$21-Z25)&gt;=0)),Y25,AB24)),"",IF(AND(Y25&gt;=0,($AB$21-Z25)&gt;=0),Y25,AB24))</f>
        <v>0</v>
      </c>
      <c r="AB25" s="164">
        <f t="shared" si="5"/>
        <v>0</v>
      </c>
    </row>
    <row r="26" spans="1:29" x14ac:dyDescent="0.25">
      <c r="A26" s="165">
        <v>4</v>
      </c>
      <c r="B26" s="26"/>
      <c r="C26" s="11"/>
      <c r="D26" s="12"/>
      <c r="E26" s="11"/>
      <c r="F26" s="125"/>
      <c r="G26" s="11"/>
      <c r="H26" s="13"/>
      <c r="I26" s="19"/>
      <c r="J26" s="129"/>
      <c r="K26" s="19"/>
      <c r="L26" s="21">
        <f t="shared" si="0"/>
        <v>0</v>
      </c>
      <c r="M26" s="130"/>
      <c r="N26" s="13"/>
      <c r="O26" s="19"/>
      <c r="P26" s="20"/>
      <c r="Q26" s="20">
        <f t="shared" si="1"/>
        <v>0</v>
      </c>
      <c r="R26" s="20">
        <f>IF(ROUND(Q26,2)&gt;=ROUND(M26,2),0,ROUND(M26,2))</f>
        <v>0</v>
      </c>
      <c r="S26" s="20">
        <f t="shared" si="3"/>
        <v>0</v>
      </c>
      <c r="T26" s="20"/>
      <c r="U26" s="21">
        <f t="shared" si="4"/>
        <v>0</v>
      </c>
      <c r="V26" s="61"/>
      <c r="W26" s="42"/>
      <c r="X26" s="186"/>
      <c r="Y26" s="54"/>
      <c r="Z26" s="169">
        <f t="shared" ref="Z26:Z67" si="7">IF(ISERROR(Z25+Y26),"",Z25+Y26)</f>
        <v>0</v>
      </c>
      <c r="AA26" s="83">
        <f t="shared" si="6"/>
        <v>0</v>
      </c>
      <c r="AB26" s="164">
        <f t="shared" si="5"/>
        <v>0</v>
      </c>
    </row>
    <row r="27" spans="1:29" x14ac:dyDescent="0.25">
      <c r="A27" s="163">
        <v>5</v>
      </c>
      <c r="B27" s="26"/>
      <c r="C27" s="11"/>
      <c r="D27" s="12"/>
      <c r="E27" s="11"/>
      <c r="F27" s="125"/>
      <c r="G27" s="11"/>
      <c r="H27" s="13"/>
      <c r="I27" s="19"/>
      <c r="J27" s="129"/>
      <c r="K27" s="19"/>
      <c r="L27" s="21">
        <f t="shared" si="0"/>
        <v>0</v>
      </c>
      <c r="M27" s="130"/>
      <c r="N27" s="13"/>
      <c r="O27" s="19"/>
      <c r="P27" s="20"/>
      <c r="Q27" s="20">
        <f t="shared" si="1"/>
        <v>0</v>
      </c>
      <c r="R27" s="20">
        <f t="shared" si="2"/>
        <v>0</v>
      </c>
      <c r="S27" s="20">
        <f t="shared" si="3"/>
        <v>0</v>
      </c>
      <c r="T27" s="20"/>
      <c r="U27" s="21">
        <f t="shared" si="4"/>
        <v>0</v>
      </c>
      <c r="V27" s="61"/>
      <c r="W27" s="42"/>
      <c r="X27" s="186"/>
      <c r="Y27" s="54"/>
      <c r="Z27" s="169">
        <f t="shared" si="7"/>
        <v>0</v>
      </c>
      <c r="AA27" s="83">
        <f t="shared" si="6"/>
        <v>0</v>
      </c>
      <c r="AB27" s="164">
        <f t="shared" si="5"/>
        <v>0</v>
      </c>
    </row>
    <row r="28" spans="1:29" x14ac:dyDescent="0.25">
      <c r="A28" s="165">
        <v>6</v>
      </c>
      <c r="B28" s="26"/>
      <c r="C28" s="11"/>
      <c r="D28" s="12"/>
      <c r="E28" s="11"/>
      <c r="F28" s="125"/>
      <c r="G28" s="11"/>
      <c r="H28" s="13"/>
      <c r="I28" s="19"/>
      <c r="J28" s="129"/>
      <c r="K28" s="19"/>
      <c r="L28" s="21">
        <f t="shared" si="0"/>
        <v>0</v>
      </c>
      <c r="M28" s="130"/>
      <c r="N28" s="13"/>
      <c r="O28" s="19"/>
      <c r="P28" s="20"/>
      <c r="Q28" s="20">
        <f t="shared" si="1"/>
        <v>0</v>
      </c>
      <c r="R28" s="20">
        <f t="shared" si="2"/>
        <v>0</v>
      </c>
      <c r="S28" s="20">
        <f t="shared" si="3"/>
        <v>0</v>
      </c>
      <c r="T28" s="20"/>
      <c r="U28" s="21">
        <f t="shared" si="4"/>
        <v>0</v>
      </c>
      <c r="V28" s="61"/>
      <c r="W28" s="42"/>
      <c r="X28" s="186"/>
      <c r="Y28" s="54"/>
      <c r="Z28" s="169">
        <f t="shared" si="7"/>
        <v>0</v>
      </c>
      <c r="AA28" s="83">
        <f t="shared" si="6"/>
        <v>0</v>
      </c>
      <c r="AB28" s="164">
        <f t="shared" si="5"/>
        <v>0</v>
      </c>
    </row>
    <row r="29" spans="1:29" x14ac:dyDescent="0.25">
      <c r="A29" s="163">
        <v>7</v>
      </c>
      <c r="B29" s="26"/>
      <c r="C29" s="11"/>
      <c r="D29" s="12"/>
      <c r="E29" s="11"/>
      <c r="F29" s="125"/>
      <c r="G29" s="11"/>
      <c r="H29" s="13"/>
      <c r="I29" s="19"/>
      <c r="J29" s="129"/>
      <c r="K29" s="19"/>
      <c r="L29" s="21">
        <f t="shared" si="0"/>
        <v>0</v>
      </c>
      <c r="M29" s="130"/>
      <c r="N29" s="19"/>
      <c r="O29" s="19"/>
      <c r="P29" s="20"/>
      <c r="Q29" s="20">
        <f>ROUND(L29-O29,2)</f>
        <v>0</v>
      </c>
      <c r="R29" s="20">
        <f>IF(ROUND(Q29,2)&gt;=ROUND(M29,2),0,ROUND(M29,2))</f>
        <v>0</v>
      </c>
      <c r="S29" s="20">
        <f>IF(R29-P29&lt;=0,0,M29)</f>
        <v>0</v>
      </c>
      <c r="T29" s="20"/>
      <c r="U29" s="21">
        <f>O29-P29</f>
        <v>0</v>
      </c>
      <c r="V29" s="61"/>
      <c r="W29" s="42"/>
      <c r="X29" s="186"/>
      <c r="Y29" s="54"/>
      <c r="Z29" s="169">
        <f t="shared" si="7"/>
        <v>0</v>
      </c>
      <c r="AA29" s="83">
        <f t="shared" si="6"/>
        <v>0</v>
      </c>
      <c r="AB29" s="164">
        <f t="shared" si="5"/>
        <v>0</v>
      </c>
    </row>
    <row r="30" spans="1:29" x14ac:dyDescent="0.25">
      <c r="A30" s="165">
        <v>8</v>
      </c>
      <c r="B30" s="26"/>
      <c r="C30" s="11"/>
      <c r="D30" s="12"/>
      <c r="E30" s="11"/>
      <c r="F30" s="125"/>
      <c r="G30" s="11"/>
      <c r="H30" s="13"/>
      <c r="I30" s="19"/>
      <c r="J30" s="129"/>
      <c r="K30" s="19"/>
      <c r="L30" s="21">
        <f t="shared" si="0"/>
        <v>0</v>
      </c>
      <c r="M30" s="130"/>
      <c r="N30" s="13"/>
      <c r="O30" s="19"/>
      <c r="P30" s="20"/>
      <c r="Q30" s="20">
        <f t="shared" ref="Q30:Q67" si="8">ROUND(L30-O30,2)</f>
        <v>0</v>
      </c>
      <c r="R30" s="20">
        <f t="shared" ref="R30:R67" si="9">IF(ROUND(Q30,2)&gt;=ROUND(M30,2),0,ROUND(M30,2))</f>
        <v>0</v>
      </c>
      <c r="S30" s="20">
        <f t="shared" ref="S30:S67" si="10">IF(R30-P30&lt;=0,0,M30)</f>
        <v>0</v>
      </c>
      <c r="T30" s="20"/>
      <c r="U30" s="21">
        <f t="shared" si="4"/>
        <v>0</v>
      </c>
      <c r="V30" s="61"/>
      <c r="W30" s="42"/>
      <c r="X30" s="186"/>
      <c r="Y30" s="54"/>
      <c r="Z30" s="169">
        <f t="shared" si="7"/>
        <v>0</v>
      </c>
      <c r="AA30" s="83">
        <f t="shared" si="6"/>
        <v>0</v>
      </c>
      <c r="AB30" s="164">
        <f t="shared" si="5"/>
        <v>0</v>
      </c>
    </row>
    <row r="31" spans="1:29" x14ac:dyDescent="0.25">
      <c r="A31" s="163">
        <v>9</v>
      </c>
      <c r="B31" s="26"/>
      <c r="C31" s="11"/>
      <c r="D31" s="12"/>
      <c r="E31" s="11"/>
      <c r="F31" s="125"/>
      <c r="G31" s="11"/>
      <c r="H31" s="13"/>
      <c r="I31" s="19"/>
      <c r="J31" s="129"/>
      <c r="K31" s="19"/>
      <c r="L31" s="21">
        <f t="shared" si="0"/>
        <v>0</v>
      </c>
      <c r="M31" s="130"/>
      <c r="N31" s="13"/>
      <c r="O31" s="19"/>
      <c r="P31" s="20"/>
      <c r="Q31" s="20">
        <f t="shared" si="8"/>
        <v>0</v>
      </c>
      <c r="R31" s="20">
        <f t="shared" si="9"/>
        <v>0</v>
      </c>
      <c r="S31" s="20">
        <f t="shared" si="10"/>
        <v>0</v>
      </c>
      <c r="T31" s="20"/>
      <c r="U31" s="21">
        <f t="shared" si="4"/>
        <v>0</v>
      </c>
      <c r="V31" s="61"/>
      <c r="W31" s="42"/>
      <c r="X31" s="186"/>
      <c r="Y31" s="54"/>
      <c r="Z31" s="169">
        <f t="shared" si="7"/>
        <v>0</v>
      </c>
      <c r="AA31" s="83">
        <f t="shared" si="6"/>
        <v>0</v>
      </c>
      <c r="AB31" s="164">
        <f t="shared" si="5"/>
        <v>0</v>
      </c>
    </row>
    <row r="32" spans="1:29" x14ac:dyDescent="0.25">
      <c r="A32" s="165">
        <v>10</v>
      </c>
      <c r="B32" s="26"/>
      <c r="C32" s="11"/>
      <c r="D32" s="12"/>
      <c r="E32" s="11"/>
      <c r="F32" s="125"/>
      <c r="G32" s="11"/>
      <c r="H32" s="13"/>
      <c r="I32" s="19"/>
      <c r="J32" s="129"/>
      <c r="K32" s="19"/>
      <c r="L32" s="21">
        <f t="shared" si="0"/>
        <v>0</v>
      </c>
      <c r="M32" s="130"/>
      <c r="N32" s="13"/>
      <c r="O32" s="19"/>
      <c r="P32" s="20"/>
      <c r="Q32" s="20">
        <f t="shared" si="8"/>
        <v>0</v>
      </c>
      <c r="R32" s="20">
        <f t="shared" si="9"/>
        <v>0</v>
      </c>
      <c r="S32" s="20">
        <f t="shared" si="10"/>
        <v>0</v>
      </c>
      <c r="T32" s="20"/>
      <c r="U32" s="21">
        <f t="shared" si="4"/>
        <v>0</v>
      </c>
      <c r="V32" s="61"/>
      <c r="W32" s="42"/>
      <c r="X32" s="186"/>
      <c r="Y32" s="54"/>
      <c r="Z32" s="169">
        <f t="shared" si="7"/>
        <v>0</v>
      </c>
      <c r="AA32" s="83">
        <f t="shared" si="6"/>
        <v>0</v>
      </c>
      <c r="AB32" s="164">
        <f t="shared" si="5"/>
        <v>0</v>
      </c>
    </row>
    <row r="33" spans="1:28" x14ac:dyDescent="0.25">
      <c r="A33" s="163">
        <v>11</v>
      </c>
      <c r="B33" s="26"/>
      <c r="C33" s="11"/>
      <c r="D33" s="12"/>
      <c r="E33" s="11"/>
      <c r="F33" s="125"/>
      <c r="G33" s="11"/>
      <c r="H33" s="13"/>
      <c r="I33" s="19"/>
      <c r="J33" s="129"/>
      <c r="K33" s="19"/>
      <c r="L33" s="21">
        <f t="shared" si="0"/>
        <v>0</v>
      </c>
      <c r="M33" s="130"/>
      <c r="N33" s="13"/>
      <c r="O33" s="19"/>
      <c r="P33" s="20"/>
      <c r="Q33" s="20">
        <f t="shared" si="8"/>
        <v>0</v>
      </c>
      <c r="R33" s="20">
        <f t="shared" si="9"/>
        <v>0</v>
      </c>
      <c r="S33" s="20">
        <f t="shared" si="10"/>
        <v>0</v>
      </c>
      <c r="T33" s="20"/>
      <c r="U33" s="21">
        <f t="shared" si="4"/>
        <v>0</v>
      </c>
      <c r="V33" s="61"/>
      <c r="W33" s="42"/>
      <c r="X33" s="186"/>
      <c r="Y33" s="54"/>
      <c r="Z33" s="169">
        <f t="shared" si="7"/>
        <v>0</v>
      </c>
      <c r="AA33" s="83">
        <f t="shared" si="6"/>
        <v>0</v>
      </c>
      <c r="AB33" s="164">
        <f t="shared" si="5"/>
        <v>0</v>
      </c>
    </row>
    <row r="34" spans="1:28" x14ac:dyDescent="0.25">
      <c r="A34" s="165">
        <v>12</v>
      </c>
      <c r="B34" s="26"/>
      <c r="C34" s="11"/>
      <c r="D34" s="12"/>
      <c r="E34" s="11"/>
      <c r="F34" s="125"/>
      <c r="G34" s="11"/>
      <c r="H34" s="13"/>
      <c r="I34" s="19"/>
      <c r="J34" s="129"/>
      <c r="K34" s="19"/>
      <c r="L34" s="21">
        <f t="shared" si="0"/>
        <v>0</v>
      </c>
      <c r="M34" s="130"/>
      <c r="N34" s="13"/>
      <c r="O34" s="19"/>
      <c r="P34" s="20"/>
      <c r="Q34" s="20">
        <f t="shared" si="8"/>
        <v>0</v>
      </c>
      <c r="R34" s="20">
        <f t="shared" si="9"/>
        <v>0</v>
      </c>
      <c r="S34" s="20">
        <f t="shared" si="10"/>
        <v>0</v>
      </c>
      <c r="T34" s="20"/>
      <c r="U34" s="21">
        <f t="shared" si="4"/>
        <v>0</v>
      </c>
      <c r="V34" s="61"/>
      <c r="W34" s="42"/>
      <c r="X34" s="186"/>
      <c r="Y34" s="54"/>
      <c r="Z34" s="169">
        <f t="shared" si="7"/>
        <v>0</v>
      </c>
      <c r="AA34" s="83">
        <f t="shared" si="6"/>
        <v>0</v>
      </c>
      <c r="AB34" s="164">
        <f t="shared" si="5"/>
        <v>0</v>
      </c>
    </row>
    <row r="35" spans="1:28" x14ac:dyDescent="0.25">
      <c r="A35" s="163">
        <v>13</v>
      </c>
      <c r="B35" s="26"/>
      <c r="C35" s="11"/>
      <c r="D35" s="12"/>
      <c r="E35" s="11"/>
      <c r="F35" s="125"/>
      <c r="G35" s="11"/>
      <c r="H35" s="13"/>
      <c r="I35" s="19"/>
      <c r="J35" s="129"/>
      <c r="K35" s="19"/>
      <c r="L35" s="21">
        <f t="shared" si="0"/>
        <v>0</v>
      </c>
      <c r="M35" s="130"/>
      <c r="N35" s="13"/>
      <c r="O35" s="19"/>
      <c r="P35" s="20"/>
      <c r="Q35" s="20">
        <f t="shared" si="8"/>
        <v>0</v>
      </c>
      <c r="R35" s="20">
        <f t="shared" si="9"/>
        <v>0</v>
      </c>
      <c r="S35" s="20">
        <f t="shared" si="10"/>
        <v>0</v>
      </c>
      <c r="T35" s="20"/>
      <c r="U35" s="21">
        <f t="shared" si="4"/>
        <v>0</v>
      </c>
      <c r="V35" s="61"/>
      <c r="W35" s="42"/>
      <c r="X35" s="186"/>
      <c r="Y35" s="54"/>
      <c r="Z35" s="169">
        <f t="shared" si="7"/>
        <v>0</v>
      </c>
      <c r="AA35" s="83">
        <f t="shared" si="6"/>
        <v>0</v>
      </c>
      <c r="AB35" s="164">
        <f t="shared" si="5"/>
        <v>0</v>
      </c>
    </row>
    <row r="36" spans="1:28" x14ac:dyDescent="0.25">
      <c r="A36" s="165">
        <v>14</v>
      </c>
      <c r="B36" s="26"/>
      <c r="C36" s="11"/>
      <c r="D36" s="12"/>
      <c r="E36" s="11"/>
      <c r="F36" s="125"/>
      <c r="G36" s="11"/>
      <c r="H36" s="13"/>
      <c r="I36" s="19"/>
      <c r="J36" s="129"/>
      <c r="K36" s="19"/>
      <c r="L36" s="21">
        <f t="shared" si="0"/>
        <v>0</v>
      </c>
      <c r="M36" s="130"/>
      <c r="N36" s="13"/>
      <c r="O36" s="19"/>
      <c r="P36" s="20"/>
      <c r="Q36" s="20">
        <f t="shared" si="8"/>
        <v>0</v>
      </c>
      <c r="R36" s="20">
        <f t="shared" si="9"/>
        <v>0</v>
      </c>
      <c r="S36" s="20">
        <f t="shared" si="10"/>
        <v>0</v>
      </c>
      <c r="T36" s="20"/>
      <c r="U36" s="21">
        <f t="shared" si="4"/>
        <v>0</v>
      </c>
      <c r="V36" s="61"/>
      <c r="W36" s="42"/>
      <c r="X36" s="186"/>
      <c r="Y36" s="54"/>
      <c r="Z36" s="169">
        <f t="shared" si="7"/>
        <v>0</v>
      </c>
      <c r="AA36" s="83">
        <f t="shared" si="6"/>
        <v>0</v>
      </c>
      <c r="AB36" s="164">
        <f t="shared" si="5"/>
        <v>0</v>
      </c>
    </row>
    <row r="37" spans="1:28" x14ac:dyDescent="0.25">
      <c r="A37" s="163">
        <v>15</v>
      </c>
      <c r="B37" s="26"/>
      <c r="C37" s="11"/>
      <c r="D37" s="12"/>
      <c r="E37" s="11"/>
      <c r="F37" s="125"/>
      <c r="G37" s="11"/>
      <c r="H37" s="13"/>
      <c r="I37" s="19"/>
      <c r="J37" s="129"/>
      <c r="K37" s="19"/>
      <c r="L37" s="21">
        <f t="shared" si="0"/>
        <v>0</v>
      </c>
      <c r="M37" s="130"/>
      <c r="N37" s="13"/>
      <c r="O37" s="19"/>
      <c r="P37" s="20"/>
      <c r="Q37" s="20">
        <f t="shared" si="8"/>
        <v>0</v>
      </c>
      <c r="R37" s="20">
        <f t="shared" si="9"/>
        <v>0</v>
      </c>
      <c r="S37" s="20">
        <f t="shared" si="10"/>
        <v>0</v>
      </c>
      <c r="T37" s="20"/>
      <c r="U37" s="21">
        <f t="shared" si="4"/>
        <v>0</v>
      </c>
      <c r="V37" s="61"/>
      <c r="W37" s="42"/>
      <c r="X37" s="186"/>
      <c r="Y37" s="54"/>
      <c r="Z37" s="169">
        <f t="shared" si="7"/>
        <v>0</v>
      </c>
      <c r="AA37" s="83">
        <f t="shared" si="6"/>
        <v>0</v>
      </c>
      <c r="AB37" s="164">
        <f t="shared" si="5"/>
        <v>0</v>
      </c>
    </row>
    <row r="38" spans="1:28" x14ac:dyDescent="0.25">
      <c r="A38" s="165">
        <v>16</v>
      </c>
      <c r="B38" s="26"/>
      <c r="C38" s="11"/>
      <c r="D38" s="12"/>
      <c r="E38" s="11"/>
      <c r="F38" s="125"/>
      <c r="G38" s="11"/>
      <c r="H38" s="13"/>
      <c r="I38" s="19"/>
      <c r="J38" s="129"/>
      <c r="K38" s="19"/>
      <c r="L38" s="21">
        <f t="shared" si="0"/>
        <v>0</v>
      </c>
      <c r="M38" s="130"/>
      <c r="N38" s="13"/>
      <c r="O38" s="19"/>
      <c r="P38" s="20"/>
      <c r="Q38" s="20">
        <f t="shared" si="8"/>
        <v>0</v>
      </c>
      <c r="R38" s="20">
        <f t="shared" si="9"/>
        <v>0</v>
      </c>
      <c r="S38" s="20">
        <f t="shared" si="10"/>
        <v>0</v>
      </c>
      <c r="T38" s="20"/>
      <c r="U38" s="21">
        <f t="shared" si="4"/>
        <v>0</v>
      </c>
      <c r="V38" s="61"/>
      <c r="W38" s="42"/>
      <c r="X38" s="186"/>
      <c r="Y38" s="54"/>
      <c r="Z38" s="169">
        <f t="shared" si="7"/>
        <v>0</v>
      </c>
      <c r="AA38" s="83">
        <f t="shared" si="6"/>
        <v>0</v>
      </c>
      <c r="AB38" s="164">
        <f t="shared" si="5"/>
        <v>0</v>
      </c>
    </row>
    <row r="39" spans="1:28" x14ac:dyDescent="0.25">
      <c r="A39" s="163">
        <v>17</v>
      </c>
      <c r="B39" s="26"/>
      <c r="C39" s="11"/>
      <c r="D39" s="12"/>
      <c r="E39" s="11"/>
      <c r="F39" s="125"/>
      <c r="G39" s="11"/>
      <c r="H39" s="13"/>
      <c r="I39" s="19"/>
      <c r="J39" s="129"/>
      <c r="K39" s="19"/>
      <c r="L39" s="21">
        <f t="shared" si="0"/>
        <v>0</v>
      </c>
      <c r="M39" s="130"/>
      <c r="N39" s="13"/>
      <c r="O39" s="19"/>
      <c r="P39" s="20"/>
      <c r="Q39" s="20">
        <f t="shared" si="8"/>
        <v>0</v>
      </c>
      <c r="R39" s="20">
        <f t="shared" si="9"/>
        <v>0</v>
      </c>
      <c r="S39" s="20">
        <f t="shared" si="10"/>
        <v>0</v>
      </c>
      <c r="T39" s="20"/>
      <c r="U39" s="21">
        <f t="shared" si="4"/>
        <v>0</v>
      </c>
      <c r="V39" s="61"/>
      <c r="W39" s="42"/>
      <c r="X39" s="186"/>
      <c r="Y39" s="54"/>
      <c r="Z39" s="169">
        <f t="shared" si="7"/>
        <v>0</v>
      </c>
      <c r="AA39" s="83">
        <f t="shared" si="6"/>
        <v>0</v>
      </c>
      <c r="AB39" s="164">
        <f t="shared" si="5"/>
        <v>0</v>
      </c>
    </row>
    <row r="40" spans="1:28" x14ac:dyDescent="0.25">
      <c r="A40" s="165">
        <v>18</v>
      </c>
      <c r="B40" s="26"/>
      <c r="C40" s="11"/>
      <c r="D40" s="12"/>
      <c r="E40" s="11"/>
      <c r="F40" s="125"/>
      <c r="G40" s="11"/>
      <c r="H40" s="13"/>
      <c r="I40" s="19"/>
      <c r="J40" s="129"/>
      <c r="K40" s="19"/>
      <c r="L40" s="21">
        <f t="shared" si="0"/>
        <v>0</v>
      </c>
      <c r="M40" s="130"/>
      <c r="N40" s="13"/>
      <c r="O40" s="19"/>
      <c r="P40" s="20"/>
      <c r="Q40" s="20">
        <f t="shared" si="8"/>
        <v>0</v>
      </c>
      <c r="R40" s="20">
        <f t="shared" si="9"/>
        <v>0</v>
      </c>
      <c r="S40" s="20">
        <f t="shared" si="10"/>
        <v>0</v>
      </c>
      <c r="T40" s="20"/>
      <c r="U40" s="21">
        <f t="shared" si="4"/>
        <v>0</v>
      </c>
      <c r="V40" s="61"/>
      <c r="W40" s="42"/>
      <c r="X40" s="186"/>
      <c r="Y40" s="54"/>
      <c r="Z40" s="169">
        <f t="shared" si="7"/>
        <v>0</v>
      </c>
      <c r="AA40" s="83">
        <f t="shared" si="6"/>
        <v>0</v>
      </c>
      <c r="AB40" s="164">
        <f t="shared" si="5"/>
        <v>0</v>
      </c>
    </row>
    <row r="41" spans="1:28" x14ac:dyDescent="0.25">
      <c r="A41" s="163">
        <v>19</v>
      </c>
      <c r="B41" s="26"/>
      <c r="C41" s="11"/>
      <c r="D41" s="12"/>
      <c r="E41" s="11"/>
      <c r="F41" s="125"/>
      <c r="G41" s="11"/>
      <c r="H41" s="13"/>
      <c r="I41" s="19"/>
      <c r="J41" s="129"/>
      <c r="K41" s="19"/>
      <c r="L41" s="21">
        <f t="shared" si="0"/>
        <v>0</v>
      </c>
      <c r="M41" s="130"/>
      <c r="N41" s="13"/>
      <c r="O41" s="19"/>
      <c r="P41" s="20"/>
      <c r="Q41" s="20">
        <f t="shared" si="8"/>
        <v>0</v>
      </c>
      <c r="R41" s="20">
        <f t="shared" si="9"/>
        <v>0</v>
      </c>
      <c r="S41" s="20">
        <f t="shared" si="10"/>
        <v>0</v>
      </c>
      <c r="T41" s="20"/>
      <c r="U41" s="21">
        <f t="shared" si="4"/>
        <v>0</v>
      </c>
      <c r="V41" s="61"/>
      <c r="W41" s="42"/>
      <c r="X41" s="186"/>
      <c r="Y41" s="54"/>
      <c r="Z41" s="169">
        <f t="shared" si="7"/>
        <v>0</v>
      </c>
      <c r="AA41" s="83">
        <f t="shared" si="6"/>
        <v>0</v>
      </c>
      <c r="AB41" s="164">
        <f t="shared" si="5"/>
        <v>0</v>
      </c>
    </row>
    <row r="42" spans="1:28" x14ac:dyDescent="0.25">
      <c r="A42" s="165">
        <v>20</v>
      </c>
      <c r="B42" s="26"/>
      <c r="C42" s="11"/>
      <c r="D42" s="12"/>
      <c r="E42" s="11"/>
      <c r="F42" s="125"/>
      <c r="G42" s="11"/>
      <c r="H42" s="13"/>
      <c r="I42" s="19"/>
      <c r="J42" s="129"/>
      <c r="K42" s="19"/>
      <c r="L42" s="21">
        <f t="shared" si="0"/>
        <v>0</v>
      </c>
      <c r="M42" s="130"/>
      <c r="N42" s="13"/>
      <c r="O42" s="19"/>
      <c r="P42" s="20"/>
      <c r="Q42" s="20">
        <f t="shared" si="8"/>
        <v>0</v>
      </c>
      <c r="R42" s="20">
        <f t="shared" si="9"/>
        <v>0</v>
      </c>
      <c r="S42" s="20">
        <f t="shared" si="10"/>
        <v>0</v>
      </c>
      <c r="T42" s="20"/>
      <c r="U42" s="21">
        <f t="shared" si="4"/>
        <v>0</v>
      </c>
      <c r="V42" s="61"/>
      <c r="W42" s="42"/>
      <c r="X42" s="186"/>
      <c r="Y42" s="54"/>
      <c r="Z42" s="169">
        <f t="shared" si="7"/>
        <v>0</v>
      </c>
      <c r="AA42" s="83">
        <f t="shared" si="6"/>
        <v>0</v>
      </c>
      <c r="AB42" s="164">
        <f t="shared" si="5"/>
        <v>0</v>
      </c>
    </row>
    <row r="43" spans="1:28" x14ac:dyDescent="0.25">
      <c r="A43" s="163">
        <v>21</v>
      </c>
      <c r="B43" s="26"/>
      <c r="C43" s="11"/>
      <c r="D43" s="12"/>
      <c r="E43" s="11"/>
      <c r="F43" s="125"/>
      <c r="G43" s="11"/>
      <c r="H43" s="13"/>
      <c r="I43" s="19"/>
      <c r="J43" s="129"/>
      <c r="K43" s="19"/>
      <c r="L43" s="21">
        <f t="shared" si="0"/>
        <v>0</v>
      </c>
      <c r="M43" s="130"/>
      <c r="N43" s="13"/>
      <c r="O43" s="19"/>
      <c r="P43" s="20"/>
      <c r="Q43" s="20">
        <f t="shared" si="8"/>
        <v>0</v>
      </c>
      <c r="R43" s="20">
        <f t="shared" si="9"/>
        <v>0</v>
      </c>
      <c r="S43" s="20">
        <f t="shared" si="10"/>
        <v>0</v>
      </c>
      <c r="T43" s="20"/>
      <c r="U43" s="21">
        <f t="shared" si="4"/>
        <v>0</v>
      </c>
      <c r="V43" s="61"/>
      <c r="W43" s="42"/>
      <c r="X43" s="186"/>
      <c r="Y43" s="54"/>
      <c r="Z43" s="169">
        <f t="shared" si="7"/>
        <v>0</v>
      </c>
      <c r="AA43" s="83">
        <f t="shared" si="6"/>
        <v>0</v>
      </c>
      <c r="AB43" s="164">
        <f t="shared" si="5"/>
        <v>0</v>
      </c>
    </row>
    <row r="44" spans="1:28" x14ac:dyDescent="0.25">
      <c r="A44" s="165">
        <v>22</v>
      </c>
      <c r="B44" s="26"/>
      <c r="C44" s="11"/>
      <c r="D44" s="12"/>
      <c r="E44" s="11"/>
      <c r="F44" s="125"/>
      <c r="G44" s="11"/>
      <c r="H44" s="13"/>
      <c r="I44" s="19"/>
      <c r="J44" s="129"/>
      <c r="K44" s="19"/>
      <c r="L44" s="21">
        <f t="shared" si="0"/>
        <v>0</v>
      </c>
      <c r="M44" s="130"/>
      <c r="N44" s="13"/>
      <c r="O44" s="19"/>
      <c r="P44" s="20"/>
      <c r="Q44" s="20">
        <f t="shared" si="8"/>
        <v>0</v>
      </c>
      <c r="R44" s="20">
        <f t="shared" si="9"/>
        <v>0</v>
      </c>
      <c r="S44" s="20">
        <f t="shared" si="10"/>
        <v>0</v>
      </c>
      <c r="T44" s="20"/>
      <c r="U44" s="21">
        <f t="shared" si="4"/>
        <v>0</v>
      </c>
      <c r="V44" s="61"/>
      <c r="W44" s="42"/>
      <c r="X44" s="186"/>
      <c r="Y44" s="54"/>
      <c r="Z44" s="169">
        <f t="shared" si="7"/>
        <v>0</v>
      </c>
      <c r="AA44" s="83">
        <f t="shared" si="6"/>
        <v>0</v>
      </c>
      <c r="AB44" s="164">
        <f t="shared" si="5"/>
        <v>0</v>
      </c>
    </row>
    <row r="45" spans="1:28" x14ac:dyDescent="0.25">
      <c r="A45" s="163">
        <v>23</v>
      </c>
      <c r="B45" s="26"/>
      <c r="C45" s="11"/>
      <c r="D45" s="12"/>
      <c r="E45" s="11"/>
      <c r="F45" s="125"/>
      <c r="G45" s="11"/>
      <c r="H45" s="13"/>
      <c r="I45" s="19"/>
      <c r="J45" s="129"/>
      <c r="K45" s="19"/>
      <c r="L45" s="21">
        <f t="shared" si="0"/>
        <v>0</v>
      </c>
      <c r="M45" s="130"/>
      <c r="N45" s="13"/>
      <c r="O45" s="19"/>
      <c r="P45" s="20"/>
      <c r="Q45" s="20">
        <f t="shared" si="8"/>
        <v>0</v>
      </c>
      <c r="R45" s="20">
        <f t="shared" si="9"/>
        <v>0</v>
      </c>
      <c r="S45" s="20">
        <f t="shared" si="10"/>
        <v>0</v>
      </c>
      <c r="T45" s="20"/>
      <c r="U45" s="21">
        <f t="shared" si="4"/>
        <v>0</v>
      </c>
      <c r="V45" s="61"/>
      <c r="W45" s="42"/>
      <c r="X45" s="186"/>
      <c r="Y45" s="54"/>
      <c r="Z45" s="169">
        <f t="shared" si="7"/>
        <v>0</v>
      </c>
      <c r="AA45" s="83">
        <f t="shared" si="6"/>
        <v>0</v>
      </c>
      <c r="AB45" s="164">
        <f t="shared" si="5"/>
        <v>0</v>
      </c>
    </row>
    <row r="46" spans="1:28" x14ac:dyDescent="0.25">
      <c r="A46" s="165">
        <v>24</v>
      </c>
      <c r="B46" s="26"/>
      <c r="C46" s="11"/>
      <c r="D46" s="12"/>
      <c r="E46" s="11"/>
      <c r="F46" s="125"/>
      <c r="G46" s="11"/>
      <c r="H46" s="13"/>
      <c r="I46" s="19"/>
      <c r="J46" s="129"/>
      <c r="K46" s="19"/>
      <c r="L46" s="21">
        <f t="shared" si="0"/>
        <v>0</v>
      </c>
      <c r="M46" s="130"/>
      <c r="N46" s="13"/>
      <c r="O46" s="19"/>
      <c r="P46" s="20"/>
      <c r="Q46" s="20">
        <f t="shared" si="8"/>
        <v>0</v>
      </c>
      <c r="R46" s="20">
        <f t="shared" si="9"/>
        <v>0</v>
      </c>
      <c r="S46" s="20">
        <f t="shared" si="10"/>
        <v>0</v>
      </c>
      <c r="T46" s="20"/>
      <c r="U46" s="21">
        <f t="shared" si="4"/>
        <v>0</v>
      </c>
      <c r="V46" s="61"/>
      <c r="W46" s="42"/>
      <c r="X46" s="186"/>
      <c r="Y46" s="54"/>
      <c r="Z46" s="169">
        <f t="shared" si="7"/>
        <v>0</v>
      </c>
      <c r="AA46" s="83">
        <f t="shared" si="6"/>
        <v>0</v>
      </c>
      <c r="AB46" s="164">
        <f t="shared" si="5"/>
        <v>0</v>
      </c>
    </row>
    <row r="47" spans="1:28" x14ac:dyDescent="0.25">
      <c r="A47" s="163">
        <v>25</v>
      </c>
      <c r="B47" s="26"/>
      <c r="C47" s="11"/>
      <c r="D47" s="12"/>
      <c r="E47" s="11"/>
      <c r="F47" s="125"/>
      <c r="G47" s="11"/>
      <c r="H47" s="13"/>
      <c r="I47" s="19"/>
      <c r="J47" s="129"/>
      <c r="K47" s="19"/>
      <c r="L47" s="21">
        <f t="shared" si="0"/>
        <v>0</v>
      </c>
      <c r="M47" s="130"/>
      <c r="N47" s="13"/>
      <c r="O47" s="19"/>
      <c r="P47" s="20"/>
      <c r="Q47" s="20">
        <f t="shared" si="8"/>
        <v>0</v>
      </c>
      <c r="R47" s="20">
        <f t="shared" si="9"/>
        <v>0</v>
      </c>
      <c r="S47" s="20">
        <f t="shared" si="10"/>
        <v>0</v>
      </c>
      <c r="T47" s="20"/>
      <c r="U47" s="21">
        <f t="shared" si="4"/>
        <v>0</v>
      </c>
      <c r="V47" s="61"/>
      <c r="W47" s="42"/>
      <c r="X47" s="186"/>
      <c r="Y47" s="54"/>
      <c r="Z47" s="169">
        <f t="shared" si="7"/>
        <v>0</v>
      </c>
      <c r="AA47" s="83">
        <f t="shared" si="6"/>
        <v>0</v>
      </c>
      <c r="AB47" s="164">
        <f t="shared" si="5"/>
        <v>0</v>
      </c>
    </row>
    <row r="48" spans="1:28" x14ac:dyDescent="0.25">
      <c r="A48" s="165">
        <v>26</v>
      </c>
      <c r="B48" s="26"/>
      <c r="C48" s="11"/>
      <c r="D48" s="12"/>
      <c r="E48" s="11"/>
      <c r="F48" s="125"/>
      <c r="G48" s="11"/>
      <c r="H48" s="13"/>
      <c r="I48" s="19"/>
      <c r="J48" s="129"/>
      <c r="K48" s="19"/>
      <c r="L48" s="21">
        <f t="shared" si="0"/>
        <v>0</v>
      </c>
      <c r="M48" s="130"/>
      <c r="N48" s="13"/>
      <c r="O48" s="19"/>
      <c r="P48" s="20"/>
      <c r="Q48" s="20">
        <f t="shared" si="8"/>
        <v>0</v>
      </c>
      <c r="R48" s="20">
        <f t="shared" si="9"/>
        <v>0</v>
      </c>
      <c r="S48" s="20">
        <f t="shared" si="10"/>
        <v>0</v>
      </c>
      <c r="T48" s="20"/>
      <c r="U48" s="21">
        <f t="shared" si="4"/>
        <v>0</v>
      </c>
      <c r="V48" s="61"/>
      <c r="W48" s="42"/>
      <c r="X48" s="186"/>
      <c r="Y48" s="54"/>
      <c r="Z48" s="169">
        <f t="shared" si="7"/>
        <v>0</v>
      </c>
      <c r="AA48" s="83">
        <f t="shared" si="6"/>
        <v>0</v>
      </c>
      <c r="AB48" s="164">
        <f t="shared" si="5"/>
        <v>0</v>
      </c>
    </row>
    <row r="49" spans="1:28" x14ac:dyDescent="0.25">
      <c r="A49" s="163">
        <v>27</v>
      </c>
      <c r="B49" s="26"/>
      <c r="C49" s="11"/>
      <c r="D49" s="12"/>
      <c r="E49" s="11"/>
      <c r="F49" s="125"/>
      <c r="G49" s="11"/>
      <c r="H49" s="13"/>
      <c r="I49" s="19"/>
      <c r="J49" s="129"/>
      <c r="K49" s="19"/>
      <c r="L49" s="21">
        <f t="shared" si="0"/>
        <v>0</v>
      </c>
      <c r="M49" s="130"/>
      <c r="N49" s="13"/>
      <c r="O49" s="19"/>
      <c r="P49" s="20"/>
      <c r="Q49" s="20">
        <f t="shared" si="8"/>
        <v>0</v>
      </c>
      <c r="R49" s="20">
        <f t="shared" si="9"/>
        <v>0</v>
      </c>
      <c r="S49" s="20">
        <f t="shared" si="10"/>
        <v>0</v>
      </c>
      <c r="T49" s="20"/>
      <c r="U49" s="21">
        <f t="shared" si="4"/>
        <v>0</v>
      </c>
      <c r="V49" s="61"/>
      <c r="W49" s="42"/>
      <c r="X49" s="186"/>
      <c r="Y49" s="54"/>
      <c r="Z49" s="169">
        <f t="shared" si="7"/>
        <v>0</v>
      </c>
      <c r="AA49" s="83">
        <f t="shared" si="6"/>
        <v>0</v>
      </c>
      <c r="AB49" s="164">
        <f t="shared" si="5"/>
        <v>0</v>
      </c>
    </row>
    <row r="50" spans="1:28" x14ac:dyDescent="0.25">
      <c r="A50" s="165">
        <v>28</v>
      </c>
      <c r="B50" s="26"/>
      <c r="C50" s="11"/>
      <c r="D50" s="12"/>
      <c r="E50" s="11"/>
      <c r="F50" s="125"/>
      <c r="G50" s="11"/>
      <c r="H50" s="13"/>
      <c r="I50" s="19"/>
      <c r="J50" s="129"/>
      <c r="K50" s="19"/>
      <c r="L50" s="21">
        <f t="shared" si="0"/>
        <v>0</v>
      </c>
      <c r="M50" s="130"/>
      <c r="N50" s="13"/>
      <c r="O50" s="19"/>
      <c r="P50" s="20"/>
      <c r="Q50" s="20">
        <f t="shared" si="8"/>
        <v>0</v>
      </c>
      <c r="R50" s="20">
        <f t="shared" si="9"/>
        <v>0</v>
      </c>
      <c r="S50" s="20">
        <f t="shared" si="10"/>
        <v>0</v>
      </c>
      <c r="T50" s="20"/>
      <c r="U50" s="21">
        <f t="shared" si="4"/>
        <v>0</v>
      </c>
      <c r="V50" s="61"/>
      <c r="W50" s="42"/>
      <c r="X50" s="186"/>
      <c r="Y50" s="54"/>
      <c r="Z50" s="169">
        <f t="shared" si="7"/>
        <v>0</v>
      </c>
      <c r="AA50" s="83">
        <f t="shared" si="6"/>
        <v>0</v>
      </c>
      <c r="AB50" s="164">
        <f t="shared" si="5"/>
        <v>0</v>
      </c>
    </row>
    <row r="51" spans="1:28" x14ac:dyDescent="0.25">
      <c r="A51" s="163">
        <v>29</v>
      </c>
      <c r="B51" s="26"/>
      <c r="C51" s="11"/>
      <c r="D51" s="12"/>
      <c r="E51" s="11"/>
      <c r="F51" s="125"/>
      <c r="G51" s="11"/>
      <c r="H51" s="13"/>
      <c r="I51" s="19"/>
      <c r="J51" s="129"/>
      <c r="K51" s="19"/>
      <c r="L51" s="21">
        <f t="shared" si="0"/>
        <v>0</v>
      </c>
      <c r="M51" s="130"/>
      <c r="N51" s="13"/>
      <c r="O51" s="19"/>
      <c r="P51" s="20"/>
      <c r="Q51" s="20">
        <f t="shared" si="8"/>
        <v>0</v>
      </c>
      <c r="R51" s="20">
        <f t="shared" si="9"/>
        <v>0</v>
      </c>
      <c r="S51" s="20">
        <f t="shared" si="10"/>
        <v>0</v>
      </c>
      <c r="T51" s="20"/>
      <c r="U51" s="21">
        <f t="shared" si="4"/>
        <v>0</v>
      </c>
      <c r="V51" s="61"/>
      <c r="W51" s="42"/>
      <c r="X51" s="186"/>
      <c r="Y51" s="54"/>
      <c r="Z51" s="169">
        <f t="shared" si="7"/>
        <v>0</v>
      </c>
      <c r="AA51" s="83">
        <f t="shared" si="6"/>
        <v>0</v>
      </c>
      <c r="AB51" s="164">
        <f t="shared" si="5"/>
        <v>0</v>
      </c>
    </row>
    <row r="52" spans="1:28" x14ac:dyDescent="0.25">
      <c r="A52" s="165">
        <v>30</v>
      </c>
      <c r="B52" s="26"/>
      <c r="C52" s="11"/>
      <c r="D52" s="12"/>
      <c r="E52" s="11"/>
      <c r="F52" s="125"/>
      <c r="G52" s="11"/>
      <c r="H52" s="13"/>
      <c r="I52" s="19"/>
      <c r="J52" s="129"/>
      <c r="K52" s="19"/>
      <c r="L52" s="21">
        <f t="shared" si="0"/>
        <v>0</v>
      </c>
      <c r="M52" s="130"/>
      <c r="N52" s="13"/>
      <c r="O52" s="19"/>
      <c r="P52" s="20"/>
      <c r="Q52" s="20">
        <f t="shared" si="8"/>
        <v>0</v>
      </c>
      <c r="R52" s="20">
        <f t="shared" si="9"/>
        <v>0</v>
      </c>
      <c r="S52" s="20">
        <f t="shared" si="10"/>
        <v>0</v>
      </c>
      <c r="T52" s="20"/>
      <c r="U52" s="21">
        <f t="shared" si="4"/>
        <v>0</v>
      </c>
      <c r="V52" s="61"/>
      <c r="W52" s="42"/>
      <c r="X52" s="186"/>
      <c r="Y52" s="54"/>
      <c r="Z52" s="169">
        <f t="shared" si="7"/>
        <v>0</v>
      </c>
      <c r="AA52" s="83">
        <f t="shared" si="6"/>
        <v>0</v>
      </c>
      <c r="AB52" s="164">
        <f t="shared" si="5"/>
        <v>0</v>
      </c>
    </row>
    <row r="53" spans="1:28" x14ac:dyDescent="0.25">
      <c r="A53" s="163">
        <v>31</v>
      </c>
      <c r="B53" s="26"/>
      <c r="C53" s="11"/>
      <c r="D53" s="12"/>
      <c r="E53" s="11"/>
      <c r="F53" s="125"/>
      <c r="G53" s="11"/>
      <c r="H53" s="13"/>
      <c r="I53" s="19"/>
      <c r="J53" s="129"/>
      <c r="K53" s="19"/>
      <c r="L53" s="21">
        <f t="shared" si="0"/>
        <v>0</v>
      </c>
      <c r="M53" s="130"/>
      <c r="N53" s="13"/>
      <c r="O53" s="19"/>
      <c r="P53" s="20"/>
      <c r="Q53" s="20">
        <f t="shared" si="8"/>
        <v>0</v>
      </c>
      <c r="R53" s="20">
        <f t="shared" si="9"/>
        <v>0</v>
      </c>
      <c r="S53" s="20">
        <f t="shared" si="10"/>
        <v>0</v>
      </c>
      <c r="T53" s="20"/>
      <c r="U53" s="21">
        <f t="shared" si="4"/>
        <v>0</v>
      </c>
      <c r="V53" s="61"/>
      <c r="W53" s="42"/>
      <c r="X53" s="186"/>
      <c r="Y53" s="54"/>
      <c r="Z53" s="169">
        <f t="shared" si="7"/>
        <v>0</v>
      </c>
      <c r="AA53" s="83">
        <f t="shared" si="6"/>
        <v>0</v>
      </c>
      <c r="AB53" s="164">
        <f t="shared" si="5"/>
        <v>0</v>
      </c>
    </row>
    <row r="54" spans="1:28" x14ac:dyDescent="0.25">
      <c r="A54" s="165">
        <v>32</v>
      </c>
      <c r="B54" s="26"/>
      <c r="C54" s="11"/>
      <c r="D54" s="12"/>
      <c r="E54" s="11"/>
      <c r="F54" s="125"/>
      <c r="G54" s="11"/>
      <c r="H54" s="13"/>
      <c r="I54" s="19"/>
      <c r="J54" s="129"/>
      <c r="K54" s="19"/>
      <c r="L54" s="21">
        <f t="shared" si="0"/>
        <v>0</v>
      </c>
      <c r="M54" s="130"/>
      <c r="N54" s="13"/>
      <c r="O54" s="19"/>
      <c r="P54" s="20"/>
      <c r="Q54" s="20">
        <f t="shared" si="8"/>
        <v>0</v>
      </c>
      <c r="R54" s="20">
        <f t="shared" si="9"/>
        <v>0</v>
      </c>
      <c r="S54" s="20">
        <f t="shared" si="10"/>
        <v>0</v>
      </c>
      <c r="T54" s="20"/>
      <c r="U54" s="21">
        <f t="shared" si="4"/>
        <v>0</v>
      </c>
      <c r="V54" s="61"/>
      <c r="W54" s="42"/>
      <c r="X54" s="186"/>
      <c r="Y54" s="54"/>
      <c r="Z54" s="169">
        <f t="shared" si="7"/>
        <v>0</v>
      </c>
      <c r="AA54" s="83">
        <f t="shared" si="6"/>
        <v>0</v>
      </c>
      <c r="AB54" s="164">
        <f t="shared" si="5"/>
        <v>0</v>
      </c>
    </row>
    <row r="55" spans="1:28" x14ac:dyDescent="0.25">
      <c r="A55" s="163">
        <v>33</v>
      </c>
      <c r="B55" s="26"/>
      <c r="C55" s="11"/>
      <c r="D55" s="12"/>
      <c r="E55" s="11"/>
      <c r="F55" s="125"/>
      <c r="G55" s="11"/>
      <c r="H55" s="13"/>
      <c r="I55" s="19"/>
      <c r="J55" s="129"/>
      <c r="K55" s="19"/>
      <c r="L55" s="21">
        <f t="shared" si="0"/>
        <v>0</v>
      </c>
      <c r="M55" s="130"/>
      <c r="N55" s="13"/>
      <c r="O55" s="19"/>
      <c r="P55" s="20"/>
      <c r="Q55" s="20">
        <f t="shared" si="8"/>
        <v>0</v>
      </c>
      <c r="R55" s="20">
        <f t="shared" si="9"/>
        <v>0</v>
      </c>
      <c r="S55" s="20">
        <f t="shared" si="10"/>
        <v>0</v>
      </c>
      <c r="T55" s="20"/>
      <c r="U55" s="21">
        <f t="shared" si="4"/>
        <v>0</v>
      </c>
      <c r="V55" s="61"/>
      <c r="W55" s="42"/>
      <c r="X55" s="186"/>
      <c r="Y55" s="54"/>
      <c r="Z55" s="169">
        <f t="shared" si="7"/>
        <v>0</v>
      </c>
      <c r="AA55" s="83">
        <f t="shared" si="6"/>
        <v>0</v>
      </c>
      <c r="AB55" s="164">
        <f t="shared" si="5"/>
        <v>0</v>
      </c>
    </row>
    <row r="56" spans="1:28" x14ac:dyDescent="0.25">
      <c r="A56" s="165">
        <v>34</v>
      </c>
      <c r="B56" s="26"/>
      <c r="C56" s="11"/>
      <c r="D56" s="12"/>
      <c r="E56" s="11"/>
      <c r="F56" s="125"/>
      <c r="G56" s="11"/>
      <c r="H56" s="13"/>
      <c r="I56" s="19"/>
      <c r="J56" s="129"/>
      <c r="K56" s="19"/>
      <c r="L56" s="21">
        <f t="shared" si="0"/>
        <v>0</v>
      </c>
      <c r="M56" s="130"/>
      <c r="N56" s="13"/>
      <c r="O56" s="19"/>
      <c r="P56" s="20"/>
      <c r="Q56" s="20">
        <f t="shared" si="8"/>
        <v>0</v>
      </c>
      <c r="R56" s="20">
        <f t="shared" si="9"/>
        <v>0</v>
      </c>
      <c r="S56" s="20">
        <f t="shared" si="10"/>
        <v>0</v>
      </c>
      <c r="T56" s="20"/>
      <c r="U56" s="21">
        <f t="shared" si="4"/>
        <v>0</v>
      </c>
      <c r="V56" s="61"/>
      <c r="W56" s="42"/>
      <c r="X56" s="186"/>
      <c r="Y56" s="54"/>
      <c r="Z56" s="169">
        <f t="shared" si="7"/>
        <v>0</v>
      </c>
      <c r="AA56" s="83">
        <f t="shared" si="6"/>
        <v>0</v>
      </c>
      <c r="AB56" s="164">
        <f t="shared" si="5"/>
        <v>0</v>
      </c>
    </row>
    <row r="57" spans="1:28" x14ac:dyDescent="0.25">
      <c r="A57" s="163">
        <v>35</v>
      </c>
      <c r="B57" s="26"/>
      <c r="C57" s="11"/>
      <c r="D57" s="12"/>
      <c r="E57" s="11"/>
      <c r="F57" s="125"/>
      <c r="G57" s="11"/>
      <c r="H57" s="13"/>
      <c r="I57" s="19"/>
      <c r="J57" s="129"/>
      <c r="K57" s="19"/>
      <c r="L57" s="21">
        <f t="shared" si="0"/>
        <v>0</v>
      </c>
      <c r="M57" s="130"/>
      <c r="N57" s="13"/>
      <c r="O57" s="19"/>
      <c r="P57" s="20"/>
      <c r="Q57" s="20">
        <f t="shared" si="8"/>
        <v>0</v>
      </c>
      <c r="R57" s="20">
        <f t="shared" si="9"/>
        <v>0</v>
      </c>
      <c r="S57" s="20">
        <f t="shared" si="10"/>
        <v>0</v>
      </c>
      <c r="T57" s="20"/>
      <c r="U57" s="21">
        <f t="shared" si="4"/>
        <v>0</v>
      </c>
      <c r="V57" s="61"/>
      <c r="W57" s="42"/>
      <c r="X57" s="186"/>
      <c r="Y57" s="54"/>
      <c r="Z57" s="169">
        <f t="shared" si="7"/>
        <v>0</v>
      </c>
      <c r="AA57" s="83">
        <f t="shared" si="6"/>
        <v>0</v>
      </c>
      <c r="AB57" s="164">
        <f t="shared" si="5"/>
        <v>0</v>
      </c>
    </row>
    <row r="58" spans="1:28" x14ac:dyDescent="0.25">
      <c r="A58" s="165">
        <v>36</v>
      </c>
      <c r="B58" s="26"/>
      <c r="C58" s="11"/>
      <c r="D58" s="12"/>
      <c r="E58" s="11"/>
      <c r="F58" s="125"/>
      <c r="G58" s="11"/>
      <c r="H58" s="13"/>
      <c r="I58" s="19"/>
      <c r="J58" s="129"/>
      <c r="K58" s="19"/>
      <c r="L58" s="21">
        <f t="shared" si="0"/>
        <v>0</v>
      </c>
      <c r="M58" s="130"/>
      <c r="N58" s="13"/>
      <c r="O58" s="19"/>
      <c r="P58" s="20"/>
      <c r="Q58" s="20">
        <f t="shared" si="8"/>
        <v>0</v>
      </c>
      <c r="R58" s="20">
        <f t="shared" si="9"/>
        <v>0</v>
      </c>
      <c r="S58" s="20">
        <f t="shared" si="10"/>
        <v>0</v>
      </c>
      <c r="T58" s="20"/>
      <c r="U58" s="21">
        <f t="shared" si="4"/>
        <v>0</v>
      </c>
      <c r="V58" s="61"/>
      <c r="W58" s="42"/>
      <c r="X58" s="186"/>
      <c r="Y58" s="54"/>
      <c r="Z58" s="169">
        <f t="shared" si="7"/>
        <v>0</v>
      </c>
      <c r="AA58" s="83">
        <f t="shared" si="6"/>
        <v>0</v>
      </c>
      <c r="AB58" s="164">
        <f t="shared" si="5"/>
        <v>0</v>
      </c>
    </row>
    <row r="59" spans="1:28" x14ac:dyDescent="0.25">
      <c r="A59" s="163">
        <v>37</v>
      </c>
      <c r="B59" s="26"/>
      <c r="C59" s="11"/>
      <c r="D59" s="12"/>
      <c r="E59" s="11"/>
      <c r="F59" s="125"/>
      <c r="G59" s="11"/>
      <c r="H59" s="13"/>
      <c r="I59" s="19"/>
      <c r="J59" s="129"/>
      <c r="K59" s="19"/>
      <c r="L59" s="21">
        <f t="shared" si="0"/>
        <v>0</v>
      </c>
      <c r="M59" s="130"/>
      <c r="N59" s="13"/>
      <c r="O59" s="19"/>
      <c r="P59" s="20"/>
      <c r="Q59" s="20">
        <f t="shared" si="8"/>
        <v>0</v>
      </c>
      <c r="R59" s="20">
        <f t="shared" si="9"/>
        <v>0</v>
      </c>
      <c r="S59" s="20">
        <f t="shared" si="10"/>
        <v>0</v>
      </c>
      <c r="T59" s="20"/>
      <c r="U59" s="21">
        <f t="shared" si="4"/>
        <v>0</v>
      </c>
      <c r="V59" s="61"/>
      <c r="W59" s="42"/>
      <c r="X59" s="186"/>
      <c r="Y59" s="54"/>
      <c r="Z59" s="169">
        <f t="shared" si="7"/>
        <v>0</v>
      </c>
      <c r="AA59" s="83">
        <f t="shared" si="6"/>
        <v>0</v>
      </c>
      <c r="AB59" s="164">
        <f t="shared" si="5"/>
        <v>0</v>
      </c>
    </row>
    <row r="60" spans="1:28" x14ac:dyDescent="0.25">
      <c r="A60" s="165">
        <v>38</v>
      </c>
      <c r="B60" s="26"/>
      <c r="C60" s="11"/>
      <c r="D60" s="12"/>
      <c r="E60" s="11"/>
      <c r="F60" s="125"/>
      <c r="G60" s="11"/>
      <c r="H60" s="13"/>
      <c r="I60" s="19"/>
      <c r="J60" s="129"/>
      <c r="K60" s="19"/>
      <c r="L60" s="21">
        <f t="shared" si="0"/>
        <v>0</v>
      </c>
      <c r="M60" s="130"/>
      <c r="N60" s="13"/>
      <c r="O60" s="19"/>
      <c r="P60" s="20"/>
      <c r="Q60" s="20">
        <f t="shared" si="8"/>
        <v>0</v>
      </c>
      <c r="R60" s="20">
        <f t="shared" si="9"/>
        <v>0</v>
      </c>
      <c r="S60" s="20">
        <f t="shared" si="10"/>
        <v>0</v>
      </c>
      <c r="T60" s="20"/>
      <c r="U60" s="21">
        <f t="shared" si="4"/>
        <v>0</v>
      </c>
      <c r="V60" s="61"/>
      <c r="W60" s="42"/>
      <c r="X60" s="186"/>
      <c r="Y60" s="54"/>
      <c r="Z60" s="169">
        <f t="shared" si="7"/>
        <v>0</v>
      </c>
      <c r="AA60" s="83">
        <f t="shared" si="6"/>
        <v>0</v>
      </c>
      <c r="AB60" s="164">
        <f t="shared" si="5"/>
        <v>0</v>
      </c>
    </row>
    <row r="61" spans="1:28" x14ac:dyDescent="0.25">
      <c r="A61" s="163">
        <v>39</v>
      </c>
      <c r="B61" s="26"/>
      <c r="C61" s="11"/>
      <c r="D61" s="12"/>
      <c r="E61" s="11"/>
      <c r="F61" s="125"/>
      <c r="G61" s="11"/>
      <c r="H61" s="13"/>
      <c r="I61" s="19"/>
      <c r="J61" s="129"/>
      <c r="K61" s="19"/>
      <c r="L61" s="21">
        <f t="shared" si="0"/>
        <v>0</v>
      </c>
      <c r="M61" s="130"/>
      <c r="N61" s="13"/>
      <c r="O61" s="19"/>
      <c r="P61" s="20"/>
      <c r="Q61" s="20">
        <f t="shared" si="8"/>
        <v>0</v>
      </c>
      <c r="R61" s="20">
        <f t="shared" si="9"/>
        <v>0</v>
      </c>
      <c r="S61" s="20">
        <f t="shared" si="10"/>
        <v>0</v>
      </c>
      <c r="T61" s="20"/>
      <c r="U61" s="21">
        <f t="shared" si="4"/>
        <v>0</v>
      </c>
      <c r="V61" s="61"/>
      <c r="W61" s="42"/>
      <c r="X61" s="186"/>
      <c r="Y61" s="54"/>
      <c r="Z61" s="169">
        <f t="shared" si="7"/>
        <v>0</v>
      </c>
      <c r="AA61" s="83">
        <f t="shared" si="6"/>
        <v>0</v>
      </c>
      <c r="AB61" s="164">
        <f t="shared" si="5"/>
        <v>0</v>
      </c>
    </row>
    <row r="62" spans="1:28" x14ac:dyDescent="0.25">
      <c r="A62" s="165">
        <v>40</v>
      </c>
      <c r="B62" s="26"/>
      <c r="C62" s="11"/>
      <c r="D62" s="12"/>
      <c r="E62" s="11"/>
      <c r="F62" s="125"/>
      <c r="G62" s="11"/>
      <c r="H62" s="13"/>
      <c r="I62" s="19"/>
      <c r="J62" s="129"/>
      <c r="K62" s="19"/>
      <c r="L62" s="21">
        <f t="shared" si="0"/>
        <v>0</v>
      </c>
      <c r="M62" s="130"/>
      <c r="N62" s="13"/>
      <c r="O62" s="19"/>
      <c r="P62" s="20"/>
      <c r="Q62" s="20">
        <f t="shared" si="8"/>
        <v>0</v>
      </c>
      <c r="R62" s="20">
        <f t="shared" si="9"/>
        <v>0</v>
      </c>
      <c r="S62" s="20">
        <f t="shared" si="10"/>
        <v>0</v>
      </c>
      <c r="T62" s="20"/>
      <c r="U62" s="21">
        <f t="shared" si="4"/>
        <v>0</v>
      </c>
      <c r="V62" s="61"/>
      <c r="W62" s="42"/>
      <c r="X62" s="186"/>
      <c r="Y62" s="54"/>
      <c r="Z62" s="169">
        <f t="shared" si="7"/>
        <v>0</v>
      </c>
      <c r="AA62" s="83">
        <f t="shared" si="6"/>
        <v>0</v>
      </c>
      <c r="AB62" s="164">
        <f t="shared" si="5"/>
        <v>0</v>
      </c>
    </row>
    <row r="63" spans="1:28" x14ac:dyDescent="0.25">
      <c r="A63" s="163">
        <v>41</v>
      </c>
      <c r="B63" s="26"/>
      <c r="C63" s="11"/>
      <c r="D63" s="12"/>
      <c r="E63" s="11"/>
      <c r="F63" s="125"/>
      <c r="G63" s="11"/>
      <c r="H63" s="13"/>
      <c r="I63" s="19"/>
      <c r="J63" s="129"/>
      <c r="K63" s="19"/>
      <c r="L63" s="21">
        <f t="shared" si="0"/>
        <v>0</v>
      </c>
      <c r="M63" s="130"/>
      <c r="N63" s="13"/>
      <c r="O63" s="19"/>
      <c r="P63" s="20"/>
      <c r="Q63" s="20">
        <f t="shared" si="8"/>
        <v>0</v>
      </c>
      <c r="R63" s="20">
        <f t="shared" si="9"/>
        <v>0</v>
      </c>
      <c r="S63" s="20">
        <f t="shared" si="10"/>
        <v>0</v>
      </c>
      <c r="T63" s="20"/>
      <c r="U63" s="21">
        <f t="shared" si="4"/>
        <v>0</v>
      </c>
      <c r="V63" s="61"/>
      <c r="W63" s="42"/>
      <c r="X63" s="186"/>
      <c r="Y63" s="54"/>
      <c r="Z63" s="169">
        <f t="shared" si="7"/>
        <v>0</v>
      </c>
      <c r="AA63" s="83">
        <f t="shared" si="6"/>
        <v>0</v>
      </c>
      <c r="AB63" s="164">
        <f t="shared" si="5"/>
        <v>0</v>
      </c>
    </row>
    <row r="64" spans="1:28" x14ac:dyDescent="0.25">
      <c r="A64" s="165">
        <v>42</v>
      </c>
      <c r="B64" s="26"/>
      <c r="C64" s="11"/>
      <c r="D64" s="12"/>
      <c r="E64" s="11"/>
      <c r="F64" s="125"/>
      <c r="G64" s="11"/>
      <c r="H64" s="13"/>
      <c r="I64" s="19"/>
      <c r="J64" s="129"/>
      <c r="K64" s="19"/>
      <c r="L64" s="21">
        <f t="shared" si="0"/>
        <v>0</v>
      </c>
      <c r="M64" s="130"/>
      <c r="N64" s="13"/>
      <c r="O64" s="19"/>
      <c r="P64" s="20"/>
      <c r="Q64" s="20">
        <f t="shared" si="8"/>
        <v>0</v>
      </c>
      <c r="R64" s="20">
        <f t="shared" si="9"/>
        <v>0</v>
      </c>
      <c r="S64" s="20">
        <f t="shared" si="10"/>
        <v>0</v>
      </c>
      <c r="T64" s="20"/>
      <c r="U64" s="21">
        <f t="shared" si="4"/>
        <v>0</v>
      </c>
      <c r="V64" s="61"/>
      <c r="W64" s="42"/>
      <c r="X64" s="186"/>
      <c r="Y64" s="54"/>
      <c r="Z64" s="169">
        <f t="shared" si="7"/>
        <v>0</v>
      </c>
      <c r="AA64" s="83">
        <f t="shared" si="6"/>
        <v>0</v>
      </c>
      <c r="AB64" s="164">
        <f t="shared" si="5"/>
        <v>0</v>
      </c>
    </row>
    <row r="65" spans="1:28" x14ac:dyDescent="0.25">
      <c r="A65" s="163">
        <v>43</v>
      </c>
      <c r="B65" s="26"/>
      <c r="C65" s="11"/>
      <c r="D65" s="12"/>
      <c r="E65" s="11"/>
      <c r="F65" s="125"/>
      <c r="G65" s="11"/>
      <c r="H65" s="13"/>
      <c r="I65" s="19"/>
      <c r="J65" s="129"/>
      <c r="K65" s="19"/>
      <c r="L65" s="21">
        <f t="shared" si="0"/>
        <v>0</v>
      </c>
      <c r="M65" s="130"/>
      <c r="N65" s="13"/>
      <c r="O65" s="19"/>
      <c r="P65" s="20"/>
      <c r="Q65" s="20">
        <f t="shared" si="8"/>
        <v>0</v>
      </c>
      <c r="R65" s="20">
        <f t="shared" si="9"/>
        <v>0</v>
      </c>
      <c r="S65" s="20">
        <f t="shared" si="10"/>
        <v>0</v>
      </c>
      <c r="T65" s="20"/>
      <c r="U65" s="21">
        <f t="shared" si="4"/>
        <v>0</v>
      </c>
      <c r="V65" s="61"/>
      <c r="W65" s="42"/>
      <c r="X65" s="186"/>
      <c r="Y65" s="54"/>
      <c r="Z65" s="169">
        <f t="shared" si="7"/>
        <v>0</v>
      </c>
      <c r="AA65" s="83">
        <f t="shared" si="6"/>
        <v>0</v>
      </c>
      <c r="AB65" s="164">
        <f t="shared" si="5"/>
        <v>0</v>
      </c>
    </row>
    <row r="66" spans="1:28" x14ac:dyDescent="0.25">
      <c r="A66" s="165">
        <v>44</v>
      </c>
      <c r="B66" s="26"/>
      <c r="C66" s="11"/>
      <c r="D66" s="12"/>
      <c r="E66" s="11"/>
      <c r="F66" s="125"/>
      <c r="G66" s="11"/>
      <c r="H66" s="13"/>
      <c r="I66" s="19"/>
      <c r="J66" s="129"/>
      <c r="K66" s="19"/>
      <c r="L66" s="21">
        <f t="shared" si="0"/>
        <v>0</v>
      </c>
      <c r="M66" s="130"/>
      <c r="N66" s="13"/>
      <c r="O66" s="19"/>
      <c r="P66" s="20"/>
      <c r="Q66" s="20">
        <f t="shared" si="8"/>
        <v>0</v>
      </c>
      <c r="R66" s="20">
        <f t="shared" si="9"/>
        <v>0</v>
      </c>
      <c r="S66" s="20">
        <f t="shared" si="10"/>
        <v>0</v>
      </c>
      <c r="T66" s="20"/>
      <c r="U66" s="21">
        <f t="shared" si="4"/>
        <v>0</v>
      </c>
      <c r="V66" s="61"/>
      <c r="W66" s="42"/>
      <c r="X66" s="186"/>
      <c r="Y66" s="54"/>
      <c r="Z66" s="169">
        <f t="shared" si="7"/>
        <v>0</v>
      </c>
      <c r="AA66" s="83">
        <f t="shared" si="6"/>
        <v>0</v>
      </c>
      <c r="AB66" s="164">
        <f t="shared" si="5"/>
        <v>0</v>
      </c>
    </row>
    <row r="67" spans="1:28" ht="15.75" thickBot="1" x14ac:dyDescent="0.3">
      <c r="A67" s="166">
        <v>45</v>
      </c>
      <c r="B67" s="131"/>
      <c r="C67" s="132"/>
      <c r="D67" s="133"/>
      <c r="E67" s="132"/>
      <c r="F67" s="134"/>
      <c r="G67" s="132"/>
      <c r="H67" s="136"/>
      <c r="I67" s="135"/>
      <c r="J67" s="137"/>
      <c r="K67" s="135"/>
      <c r="L67" s="138">
        <f t="shared" si="0"/>
        <v>0</v>
      </c>
      <c r="M67" s="155"/>
      <c r="N67" s="136"/>
      <c r="O67" s="135"/>
      <c r="P67" s="139"/>
      <c r="Q67" s="139">
        <f t="shared" si="8"/>
        <v>0</v>
      </c>
      <c r="R67" s="139">
        <f t="shared" si="9"/>
        <v>0</v>
      </c>
      <c r="S67" s="139">
        <f t="shared" si="10"/>
        <v>0</v>
      </c>
      <c r="T67" s="139"/>
      <c r="U67" s="138">
        <f t="shared" si="4"/>
        <v>0</v>
      </c>
      <c r="V67" s="140"/>
      <c r="W67" s="141"/>
      <c r="X67" s="183"/>
      <c r="Y67" s="170"/>
      <c r="Z67" s="170">
        <f t="shared" si="7"/>
        <v>0</v>
      </c>
      <c r="AA67" s="142">
        <f t="shared" si="6"/>
        <v>0</v>
      </c>
      <c r="AB67" s="187">
        <f t="shared" si="5"/>
        <v>0</v>
      </c>
    </row>
    <row r="68" spans="1:28" ht="15.75" thickBot="1" x14ac:dyDescent="0.3">
      <c r="A68" s="43"/>
      <c r="B68" s="44"/>
      <c r="C68" s="45"/>
      <c r="D68" s="46"/>
      <c r="E68" s="45"/>
      <c r="F68" s="45"/>
      <c r="G68" s="45"/>
      <c r="H68" s="47"/>
      <c r="I68" s="48"/>
      <c r="J68" s="48"/>
      <c r="K68" s="48"/>
      <c r="L68" s="53"/>
      <c r="M68" s="53"/>
      <c r="N68" s="49"/>
      <c r="O68" s="48"/>
      <c r="P68" s="50"/>
      <c r="Q68" s="50"/>
      <c r="R68" s="50"/>
      <c r="S68" s="50"/>
      <c r="T68" s="50"/>
      <c r="U68" s="53"/>
      <c r="V68" s="51"/>
      <c r="W68" s="52"/>
      <c r="X68" s="53"/>
    </row>
    <row r="69" spans="1:28" ht="15.75" thickBot="1" x14ac:dyDescent="0.3">
      <c r="A69" s="66" t="s">
        <v>41</v>
      </c>
      <c r="B69" s="67"/>
      <c r="C69" s="67"/>
      <c r="D69" s="67"/>
      <c r="E69" s="67"/>
      <c r="F69" s="67"/>
      <c r="G69" s="67"/>
      <c r="H69" s="67"/>
      <c r="I69" s="68">
        <f>SUBTOTAL(9,I23:I67)</f>
        <v>0</v>
      </c>
      <c r="J69" s="68"/>
      <c r="K69" s="68">
        <f t="shared" ref="K69:M69" si="11">SUBTOTAL(9,K23:K67)</f>
        <v>0</v>
      </c>
      <c r="L69" s="68">
        <f t="shared" si="11"/>
        <v>0</v>
      </c>
      <c r="M69" s="68">
        <f t="shared" si="11"/>
        <v>0</v>
      </c>
      <c r="N69" s="69"/>
      <c r="O69" s="68">
        <f t="shared" ref="O69:V69" si="12">SUBTOTAL(9,O23:O67)</f>
        <v>0</v>
      </c>
      <c r="P69" s="68">
        <f t="shared" si="12"/>
        <v>0</v>
      </c>
      <c r="Q69" s="68">
        <f t="shared" si="12"/>
        <v>0</v>
      </c>
      <c r="R69" s="68">
        <f t="shared" si="12"/>
        <v>0</v>
      </c>
      <c r="S69" s="68">
        <f t="shared" si="12"/>
        <v>0</v>
      </c>
      <c r="T69" s="68">
        <f t="shared" si="12"/>
        <v>0</v>
      </c>
      <c r="U69" s="68">
        <f t="shared" si="12"/>
        <v>0</v>
      </c>
      <c r="V69" s="68">
        <f t="shared" si="12"/>
        <v>0</v>
      </c>
      <c r="W69" s="149"/>
      <c r="X69" s="150"/>
      <c r="Y69" s="58">
        <f t="shared" ref="Y69" si="13">SUBTOTAL(9,Y23:Y67)</f>
        <v>0</v>
      </c>
      <c r="Z69" s="171"/>
      <c r="AA69" s="84">
        <f>IF(ISERROR(SUM(AA23:AA67)),0,SUM(AA23:AA67))</f>
        <v>0</v>
      </c>
      <c r="AB69" s="85"/>
    </row>
    <row r="74" spans="1:28" x14ac:dyDescent="0.25">
      <c r="A74" s="199" t="s">
        <v>80</v>
      </c>
      <c r="B74" s="200"/>
      <c r="C74" s="200"/>
      <c r="D74" s="200"/>
      <c r="E74" s="200"/>
      <c r="F74" s="200"/>
      <c r="G74" s="200"/>
      <c r="H74" s="201"/>
    </row>
    <row r="75" spans="1:28" ht="90" customHeight="1" x14ac:dyDescent="0.25">
      <c r="A75" s="202"/>
      <c r="B75" s="203"/>
      <c r="C75" s="203"/>
      <c r="D75" s="203"/>
      <c r="E75" s="203"/>
      <c r="F75" s="203"/>
      <c r="G75" s="203"/>
      <c r="H75" s="204"/>
    </row>
    <row r="80" spans="1:28" x14ac:dyDescent="0.25">
      <c r="A80" s="145"/>
      <c r="B80" s="145"/>
      <c r="C80" s="145"/>
      <c r="D80" s="145"/>
    </row>
    <row r="81" spans="1:8" x14ac:dyDescent="0.25">
      <c r="A81" t="s">
        <v>81</v>
      </c>
    </row>
    <row r="84" spans="1:8" x14ac:dyDescent="0.25">
      <c r="A84" s="145"/>
      <c r="B84" s="145"/>
      <c r="C84" s="145"/>
      <c r="D84" s="145"/>
      <c r="E84" s="145"/>
      <c r="G84" s="145"/>
      <c r="H84" s="145"/>
    </row>
    <row r="85" spans="1:8" x14ac:dyDescent="0.25">
      <c r="A85" t="s">
        <v>83</v>
      </c>
      <c r="G85" s="193" t="s">
        <v>82</v>
      </c>
      <c r="H85" s="193"/>
    </row>
    <row r="86" spans="1:8" x14ac:dyDescent="0.25">
      <c r="A86" t="s">
        <v>84</v>
      </c>
      <c r="H86" s="63" t="s">
        <v>85</v>
      </c>
    </row>
  </sheetData>
  <sheetProtection formatCells="0" formatColumns="0" insertRows="0" sort="0"/>
  <protectedRanges>
    <protectedRange algorithmName="SHA-512" hashValue="723fkCBXjqfPkcGdixOgJfW5WcxASqogLMMchIqn7rcm16Zop4xsBFZxLuXjbHfuOD+k38iGoqu/QqWFZCDSYw==" saltValue="l1gnCtw+pogFPoGBlUPkgQ==" spinCount="100000" sqref="X23:Y67" name="Bereich1" securityDescriptor="O:WDG:WDD:(A;;CC;;;S-1-5-21-1630851495-3816166248-898928822-12054)(A;;CC;;;S-1-5-21-1630851495-3816166248-898928822-15708)(A;;CC;;;S-1-5-21-1630851495-3816166248-898928822-15709)(A;;CC;;;S-1-5-21-1630851495-3816166248-898928822-15710)(A;;CC;;;S-1-5-21-1630851495-3816166248-898928822-15713)(A;;CC;;;S-1-5-21-1630851495-3816166248-898928822-15714)(A;;CC;;;S-1-5-21-1630851495-3816166248-898928822-16244)(A;;CC;;;S-1-5-21-1630851495-3816166248-898928822-3042)(A;;CC;;;S-1-5-21-1630851495-3816166248-898928822-6356)(A;;CC;;;S-1-5-21-1630851495-3816166248-898928822-70069)(A;;CC;;;S-1-5-21-1630851495-3816166248-898928822-72129)(A;;CC;;;S-1-5-21-1630851495-3816166248-898928822-75516)(A;;CC;;;S-1-5-21-1630851495-3816166248-898928822-79914)"/>
  </protectedRanges>
  <autoFilter ref="A22:AB67" xr:uid="{00000000-0001-0000-0100-000000000000}"/>
  <mergeCells count="41">
    <mergeCell ref="Q20:S21"/>
    <mergeCell ref="O20:O21"/>
    <mergeCell ref="P20:P21"/>
    <mergeCell ref="Y20:Y21"/>
    <mergeCell ref="G6:H6"/>
    <mergeCell ref="G7:H7"/>
    <mergeCell ref="G8:H8"/>
    <mergeCell ref="G9:H9"/>
    <mergeCell ref="G10:H10"/>
    <mergeCell ref="Z20:Z21"/>
    <mergeCell ref="AA20:AA21"/>
    <mergeCell ref="A1:E1"/>
    <mergeCell ref="A2:E2"/>
    <mergeCell ref="A3:E3"/>
    <mergeCell ref="A17:K17"/>
    <mergeCell ref="A10:F10"/>
    <mergeCell ref="A6:F6"/>
    <mergeCell ref="A7:F7"/>
    <mergeCell ref="A8:F8"/>
    <mergeCell ref="A9:F9"/>
    <mergeCell ref="W20:W21"/>
    <mergeCell ref="V20:V21"/>
    <mergeCell ref="U20:U21"/>
    <mergeCell ref="G20:G21"/>
    <mergeCell ref="X20:X21"/>
    <mergeCell ref="G85:H85"/>
    <mergeCell ref="K20:K21"/>
    <mergeCell ref="L20:L21"/>
    <mergeCell ref="N20:N21"/>
    <mergeCell ref="M20:M21"/>
    <mergeCell ref="J20:J21"/>
    <mergeCell ref="A74:H74"/>
    <mergeCell ref="A75:H75"/>
    <mergeCell ref="H20:H21"/>
    <mergeCell ref="I20:I21"/>
    <mergeCell ref="A20:A21"/>
    <mergeCell ref="B20:B21"/>
    <mergeCell ref="C20:C21"/>
    <mergeCell ref="D20:D21"/>
    <mergeCell ref="E20:E21"/>
    <mergeCell ref="F20:F21"/>
  </mergeCells>
  <conditionalFormatting sqref="P23:T68">
    <cfRule type="expression" dxfId="0" priority="5">
      <formula>P23&gt;0</formula>
    </cfRule>
  </conditionalFormatting>
  <dataValidations disablePrompts="1" count="1">
    <dataValidation type="list" allowBlank="1" showInputMessage="1" showErrorMessage="1" sqref="D23:D67" xr:uid="{00000000-0002-0000-0100-000001000000}">
      <formula1>"AR,SR,ER,SEB,TA"</formula1>
    </dataValidation>
  </dataValidations>
  <pageMargins left="0.70866141732283472" right="0.70866141732283472" top="0.78740157480314965" bottom="0.78740157480314965" header="0.31496062992125984" footer="0.31496062992125984"/>
  <pageSetup paperSize="8" scale="41" fitToWidth="0" orientation="landscape" cellComments="asDisplayed" r:id="rId1"/>
  <headerFooter>
    <oddHeader xml:space="preserve">&amp;CÜbersicht Rechnungen </oddHeader>
    <oddFooter>&amp;CStand 07/2023</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P48"/>
  <sheetViews>
    <sheetView topLeftCell="A4" zoomScaleNormal="100" workbookViewId="0">
      <selection activeCell="M10" sqref="M10"/>
    </sheetView>
  </sheetViews>
  <sheetFormatPr baseColWidth="10" defaultRowHeight="15" x14ac:dyDescent="0.25"/>
  <cols>
    <col min="1" max="1" width="7" customWidth="1"/>
    <col min="2" max="2" width="21" customWidth="1"/>
    <col min="3" max="3" width="24.42578125" customWidth="1"/>
    <col min="4" max="4" width="17.140625" customWidth="1"/>
    <col min="5" max="5" width="14.28515625" customWidth="1"/>
    <col min="6" max="6" width="18" customWidth="1"/>
    <col min="7" max="7" width="24" customWidth="1"/>
    <col min="8" max="8" width="15" customWidth="1"/>
    <col min="9" max="9" width="19.28515625" customWidth="1"/>
    <col min="10" max="10" width="15.7109375" customWidth="1"/>
    <col min="11" max="11" width="17.5703125" customWidth="1"/>
    <col min="12" max="12" width="17" customWidth="1"/>
    <col min="13" max="13" width="19.42578125" customWidth="1"/>
    <col min="14" max="15" width="11.42578125" hidden="1" customWidth="1"/>
    <col min="16" max="16" width="18.140625" hidden="1" customWidth="1"/>
  </cols>
  <sheetData>
    <row r="1" spans="1:16" x14ac:dyDescent="0.25">
      <c r="A1" s="236" t="s">
        <v>0</v>
      </c>
      <c r="B1" s="236"/>
      <c r="C1" s="239">
        <f>'1-Übersicht Rechnungen'!G6</f>
        <v>0</v>
      </c>
      <c r="D1" s="239"/>
      <c r="E1" s="239"/>
      <c r="G1" s="14" t="s">
        <v>1</v>
      </c>
      <c r="H1" s="65">
        <f>'1-Übersicht Rechnungen'!G1</f>
        <v>0</v>
      </c>
      <c r="J1" s="237" t="s">
        <v>2</v>
      </c>
      <c r="K1" s="237"/>
      <c r="L1" s="15">
        <f>'1-Übersicht Rechnungen'!G2</f>
        <v>0</v>
      </c>
    </row>
    <row r="2" spans="1:16" x14ac:dyDescent="0.25">
      <c r="A2" s="236" t="s">
        <v>3</v>
      </c>
      <c r="B2" s="236"/>
      <c r="C2" s="239">
        <f>'1-Übersicht Rechnungen'!G7</f>
        <v>0</v>
      </c>
      <c r="D2" s="239"/>
      <c r="E2" s="239"/>
      <c r="H2" s="1"/>
    </row>
    <row r="3" spans="1:16" x14ac:dyDescent="0.25">
      <c r="A3" s="236" t="s">
        <v>4</v>
      </c>
      <c r="B3" s="236"/>
      <c r="C3" s="239">
        <f>'1-Übersicht Rechnungen'!G8</f>
        <v>0</v>
      </c>
      <c r="D3" s="239"/>
      <c r="E3" s="239"/>
      <c r="H3" s="1"/>
    </row>
    <row r="4" spans="1:16" ht="21" x14ac:dyDescent="0.35">
      <c r="A4" s="1"/>
      <c r="C4" s="6"/>
      <c r="D4" s="16" t="s">
        <v>16</v>
      </c>
      <c r="E4" s="6"/>
      <c r="F4" s="6"/>
      <c r="G4" s="6"/>
      <c r="H4" s="1"/>
    </row>
    <row r="5" spans="1:16" ht="21" x14ac:dyDescent="0.35">
      <c r="A5" s="1"/>
      <c r="C5" s="6"/>
      <c r="D5" s="16"/>
      <c r="E5" s="6"/>
      <c r="F5" s="6"/>
      <c r="G5" s="6"/>
      <c r="H5" s="1"/>
    </row>
    <row r="6" spans="1:16" ht="21" x14ac:dyDescent="0.35">
      <c r="A6" s="1"/>
      <c r="C6" s="6"/>
      <c r="D6" s="16"/>
      <c r="E6" s="6"/>
      <c r="F6" s="6"/>
      <c r="G6" s="6"/>
      <c r="H6" s="1"/>
    </row>
    <row r="7" spans="1:16" ht="21" x14ac:dyDescent="0.35">
      <c r="A7" s="1"/>
      <c r="C7" s="6"/>
      <c r="D7" s="6"/>
      <c r="E7" s="6"/>
      <c r="F7" s="6"/>
      <c r="G7" s="6"/>
      <c r="H7" s="1"/>
    </row>
    <row r="8" spans="1:16" x14ac:dyDescent="0.25">
      <c r="A8" s="1"/>
      <c r="H8" s="1"/>
      <c r="N8" s="238" t="s">
        <v>24</v>
      </c>
      <c r="O8" s="238"/>
      <c r="P8" s="238"/>
    </row>
    <row r="9" spans="1:16" ht="60" x14ac:dyDescent="0.25">
      <c r="A9" s="18" t="s">
        <v>55</v>
      </c>
      <c r="B9" s="18" t="s">
        <v>14</v>
      </c>
      <c r="C9" s="18" t="s">
        <v>60</v>
      </c>
      <c r="D9" s="18" t="s">
        <v>17</v>
      </c>
      <c r="E9" s="18" t="s">
        <v>18</v>
      </c>
      <c r="F9" s="18" t="s">
        <v>19</v>
      </c>
      <c r="G9" s="18" t="s">
        <v>21</v>
      </c>
      <c r="H9" s="18" t="s">
        <v>20</v>
      </c>
      <c r="I9" s="17" t="s">
        <v>22</v>
      </c>
      <c r="J9" s="86" t="s">
        <v>58</v>
      </c>
      <c r="K9" s="17" t="s">
        <v>23</v>
      </c>
      <c r="L9" s="124" t="s">
        <v>59</v>
      </c>
      <c r="M9" s="124" t="s">
        <v>108</v>
      </c>
      <c r="N9" s="118" t="s">
        <v>68</v>
      </c>
      <c r="O9" s="119" t="s">
        <v>69</v>
      </c>
      <c r="P9" s="119" t="s">
        <v>70</v>
      </c>
    </row>
    <row r="10" spans="1:16" x14ac:dyDescent="0.25">
      <c r="A10" s="37"/>
      <c r="B10" s="37"/>
      <c r="C10" s="157"/>
      <c r="D10" s="78"/>
      <c r="E10" s="78"/>
      <c r="F10" s="32"/>
      <c r="G10" s="130"/>
      <c r="H10" s="130"/>
      <c r="I10" s="21">
        <f t="shared" ref="I10:I34" si="0">G10+H10</f>
        <v>0</v>
      </c>
      <c r="J10" s="64" t="e">
        <f>H10/G10</f>
        <v>#DIV/0!</v>
      </c>
      <c r="K10" s="21">
        <f>SUMIFS('1-Übersicht Rechnungen'!$I$23:$I$67,'1-Übersicht Rechnungen'!$G$23:$G$67,'2-Übersicht Vergabe'!A10)</f>
        <v>0</v>
      </c>
      <c r="L10" s="21">
        <f>SUMIFS('1-Übersicht Rechnungen'!$L$23:$L$67,'1-Übersicht Rechnungen'!$G$23:$G$67,'2-Übersicht Vergabe'!A10)</f>
        <v>0</v>
      </c>
      <c r="M10" s="21">
        <f>SUMIFS('1-Übersicht Rechnungen'!$V$23:$V$67,'1-Übersicht Rechnungen'!$G$23:$G$67,'2-Übersicht Vergabe'!A10)</f>
        <v>0</v>
      </c>
      <c r="N10" s="14"/>
      <c r="O10" s="14"/>
      <c r="P10" s="14"/>
    </row>
    <row r="11" spans="1:16" x14ac:dyDescent="0.25">
      <c r="A11" s="37"/>
      <c r="B11" s="37"/>
      <c r="C11" s="157"/>
      <c r="D11" s="78"/>
      <c r="E11" s="78"/>
      <c r="F11" s="32"/>
      <c r="G11" s="130"/>
      <c r="H11" s="130"/>
      <c r="I11" s="21">
        <f t="shared" si="0"/>
        <v>0</v>
      </c>
      <c r="J11" s="64" t="e">
        <f t="shared" ref="J11:J34" si="1">H11/G11</f>
        <v>#DIV/0!</v>
      </c>
      <c r="K11" s="21">
        <f>SUMIFS('1-Übersicht Rechnungen'!$I$23:$I$67,'1-Übersicht Rechnungen'!$G$23:$G$67,'2-Übersicht Vergabe'!A11)</f>
        <v>0</v>
      </c>
      <c r="L11" s="21">
        <f>SUMIFS('1-Übersicht Rechnungen'!$L$23:$L$67,'1-Übersicht Rechnungen'!$G$23:$G$67,'2-Übersicht Vergabe'!A11)</f>
        <v>0</v>
      </c>
      <c r="M11" s="21">
        <f>SUMIFS('1-Übersicht Rechnungen'!$V$23:$V$67,'1-Übersicht Rechnungen'!$G$23:$G$67,'2-Übersicht Vergabe'!A11)</f>
        <v>0</v>
      </c>
      <c r="N11" s="14"/>
      <c r="O11" s="14"/>
      <c r="P11" s="14"/>
    </row>
    <row r="12" spans="1:16" x14ac:dyDescent="0.25">
      <c r="A12" s="37"/>
      <c r="B12" s="37"/>
      <c r="C12" s="157"/>
      <c r="D12" s="78"/>
      <c r="E12" s="78"/>
      <c r="F12" s="32"/>
      <c r="G12" s="130"/>
      <c r="H12" s="130"/>
      <c r="I12" s="21">
        <f t="shared" si="0"/>
        <v>0</v>
      </c>
      <c r="J12" s="64" t="e">
        <f t="shared" si="1"/>
        <v>#DIV/0!</v>
      </c>
      <c r="K12" s="21">
        <f>SUMIFS('1-Übersicht Rechnungen'!$I$23:$I$67,'1-Übersicht Rechnungen'!$G$23:$G$67,'2-Übersicht Vergabe'!A12)</f>
        <v>0</v>
      </c>
      <c r="L12" s="21">
        <f>SUMIFS('1-Übersicht Rechnungen'!$L$23:$L$67,'1-Übersicht Rechnungen'!$G$23:$G$67,'2-Übersicht Vergabe'!A12)</f>
        <v>0</v>
      </c>
      <c r="M12" s="21">
        <f>SUMIFS('1-Übersicht Rechnungen'!$V$23:$V$67,'1-Übersicht Rechnungen'!$G$23:$G$67,'2-Übersicht Vergabe'!A12)</f>
        <v>0</v>
      </c>
      <c r="N12" s="14"/>
      <c r="O12" s="14"/>
      <c r="P12" s="14"/>
    </row>
    <row r="13" spans="1:16" x14ac:dyDescent="0.25">
      <c r="A13" s="37"/>
      <c r="B13" s="37"/>
      <c r="C13" s="157"/>
      <c r="D13" s="78"/>
      <c r="E13" s="78"/>
      <c r="F13" s="32"/>
      <c r="G13" s="130"/>
      <c r="H13" s="130"/>
      <c r="I13" s="21">
        <f t="shared" si="0"/>
        <v>0</v>
      </c>
      <c r="J13" s="64" t="e">
        <f t="shared" si="1"/>
        <v>#DIV/0!</v>
      </c>
      <c r="K13" s="21">
        <f>SUMIFS('1-Übersicht Rechnungen'!$I$23:$I$67,'1-Übersicht Rechnungen'!$G$23:$G$67,'2-Übersicht Vergabe'!A13)</f>
        <v>0</v>
      </c>
      <c r="L13" s="21">
        <f>SUMIFS('1-Übersicht Rechnungen'!$L$23:$L$67,'1-Übersicht Rechnungen'!$G$23:$G$67,'2-Übersicht Vergabe'!A13)</f>
        <v>0</v>
      </c>
      <c r="M13" s="21">
        <f>SUMIFS('1-Übersicht Rechnungen'!$V$23:$V$67,'1-Übersicht Rechnungen'!$G$23:$G$67,'2-Übersicht Vergabe'!A13)</f>
        <v>0</v>
      </c>
      <c r="N13" s="14"/>
      <c r="O13" s="14"/>
      <c r="P13" s="14"/>
    </row>
    <row r="14" spans="1:16" x14ac:dyDescent="0.25">
      <c r="A14" s="37"/>
      <c r="B14" s="37"/>
      <c r="C14" s="157"/>
      <c r="D14" s="78"/>
      <c r="E14" s="78"/>
      <c r="F14" s="32"/>
      <c r="G14" s="130"/>
      <c r="H14" s="130"/>
      <c r="I14" s="21">
        <f t="shared" si="0"/>
        <v>0</v>
      </c>
      <c r="J14" s="64" t="e">
        <f t="shared" si="1"/>
        <v>#DIV/0!</v>
      </c>
      <c r="K14" s="21">
        <f>SUMIFS('1-Übersicht Rechnungen'!$I$23:$I$67,'1-Übersicht Rechnungen'!$G$23:$G$67,'2-Übersicht Vergabe'!A14)</f>
        <v>0</v>
      </c>
      <c r="L14" s="21">
        <f>SUMIFS('1-Übersicht Rechnungen'!$L$23:$L$67,'1-Übersicht Rechnungen'!$G$23:$G$67,'2-Übersicht Vergabe'!A14)</f>
        <v>0</v>
      </c>
      <c r="M14" s="21">
        <f>SUMIFS('1-Übersicht Rechnungen'!$V$23:$V$67,'1-Übersicht Rechnungen'!$G$23:$G$67,'2-Übersicht Vergabe'!A14)</f>
        <v>0</v>
      </c>
      <c r="N14" s="14"/>
      <c r="O14" s="14"/>
      <c r="P14" s="14"/>
    </row>
    <row r="15" spans="1:16" x14ac:dyDescent="0.25">
      <c r="A15" s="37"/>
      <c r="B15" s="37"/>
      <c r="C15" s="157"/>
      <c r="D15" s="78"/>
      <c r="E15" s="78"/>
      <c r="F15" s="32"/>
      <c r="G15" s="130"/>
      <c r="H15" s="130"/>
      <c r="I15" s="21">
        <f t="shared" si="0"/>
        <v>0</v>
      </c>
      <c r="J15" s="64" t="e">
        <f t="shared" si="1"/>
        <v>#DIV/0!</v>
      </c>
      <c r="K15" s="21">
        <f>SUMIFS('1-Übersicht Rechnungen'!$I$23:$I$67,'1-Übersicht Rechnungen'!$G$23:$G$67,'2-Übersicht Vergabe'!A15)</f>
        <v>0</v>
      </c>
      <c r="L15" s="21">
        <f>SUMIFS('1-Übersicht Rechnungen'!$L$23:$L$67,'1-Übersicht Rechnungen'!$G$23:$G$67,'2-Übersicht Vergabe'!A15)</f>
        <v>0</v>
      </c>
      <c r="M15" s="21">
        <f>SUMIFS('1-Übersicht Rechnungen'!$V$23:$V$67,'1-Übersicht Rechnungen'!$G$23:$G$67,'2-Übersicht Vergabe'!A15)</f>
        <v>0</v>
      </c>
      <c r="N15" s="14"/>
      <c r="O15" s="14"/>
      <c r="P15" s="14"/>
    </row>
    <row r="16" spans="1:16" x14ac:dyDescent="0.25">
      <c r="A16" s="37"/>
      <c r="B16" s="37"/>
      <c r="C16" s="157"/>
      <c r="D16" s="78"/>
      <c r="E16" s="78"/>
      <c r="F16" s="32"/>
      <c r="G16" s="130"/>
      <c r="H16" s="130"/>
      <c r="I16" s="21">
        <f t="shared" si="0"/>
        <v>0</v>
      </c>
      <c r="J16" s="64" t="e">
        <f t="shared" si="1"/>
        <v>#DIV/0!</v>
      </c>
      <c r="K16" s="21">
        <f>SUMIFS('1-Übersicht Rechnungen'!$I$23:$I$67,'1-Übersicht Rechnungen'!$G$23:$G$67,'2-Übersicht Vergabe'!A16)</f>
        <v>0</v>
      </c>
      <c r="L16" s="21">
        <f>SUMIFS('1-Übersicht Rechnungen'!$L$23:$L$67,'1-Übersicht Rechnungen'!$G$23:$G$67,'2-Übersicht Vergabe'!A16)</f>
        <v>0</v>
      </c>
      <c r="M16" s="21">
        <f>SUMIFS('1-Übersicht Rechnungen'!$V$23:$V$67,'1-Übersicht Rechnungen'!$G$23:$G$67,'2-Übersicht Vergabe'!A16)</f>
        <v>0</v>
      </c>
      <c r="N16" s="14"/>
      <c r="O16" s="14"/>
      <c r="P16" s="14"/>
    </row>
    <row r="17" spans="1:16" x14ac:dyDescent="0.25">
      <c r="A17" s="37"/>
      <c r="B17" s="37"/>
      <c r="C17" s="157"/>
      <c r="D17" s="78"/>
      <c r="E17" s="78"/>
      <c r="F17" s="32"/>
      <c r="G17" s="130"/>
      <c r="H17" s="130"/>
      <c r="I17" s="21">
        <f t="shared" si="0"/>
        <v>0</v>
      </c>
      <c r="J17" s="64" t="e">
        <f t="shared" si="1"/>
        <v>#DIV/0!</v>
      </c>
      <c r="K17" s="21">
        <f>SUMIFS('1-Übersicht Rechnungen'!$I$23:$I$67,'1-Übersicht Rechnungen'!$G$23:$G$67,'2-Übersicht Vergabe'!A17)</f>
        <v>0</v>
      </c>
      <c r="L17" s="21">
        <f>SUMIFS('1-Übersicht Rechnungen'!$L$23:$L$67,'1-Übersicht Rechnungen'!$G$23:$G$67,'2-Übersicht Vergabe'!A17)</f>
        <v>0</v>
      </c>
      <c r="M17" s="21">
        <f>SUMIFS('1-Übersicht Rechnungen'!$V$23:$V$67,'1-Übersicht Rechnungen'!$G$23:$G$67,'2-Übersicht Vergabe'!A17)</f>
        <v>0</v>
      </c>
      <c r="N17" s="14"/>
      <c r="O17" s="14"/>
      <c r="P17" s="14"/>
    </row>
    <row r="18" spans="1:16" x14ac:dyDescent="0.25">
      <c r="A18" s="37"/>
      <c r="B18" s="37"/>
      <c r="C18" s="157"/>
      <c r="D18" s="78"/>
      <c r="E18" s="78"/>
      <c r="F18" s="32"/>
      <c r="G18" s="130"/>
      <c r="H18" s="130"/>
      <c r="I18" s="21">
        <f t="shared" si="0"/>
        <v>0</v>
      </c>
      <c r="J18" s="64" t="e">
        <f t="shared" si="1"/>
        <v>#DIV/0!</v>
      </c>
      <c r="K18" s="21">
        <f>SUMIFS('1-Übersicht Rechnungen'!$I$23:$I$67,'1-Übersicht Rechnungen'!$G$23:$G$67,'2-Übersicht Vergabe'!A18)</f>
        <v>0</v>
      </c>
      <c r="L18" s="21">
        <f>SUMIFS('1-Übersicht Rechnungen'!$L$23:$L$67,'1-Übersicht Rechnungen'!$G$23:$G$67,'2-Übersicht Vergabe'!A18)</f>
        <v>0</v>
      </c>
      <c r="M18" s="21">
        <f>SUMIFS('1-Übersicht Rechnungen'!$V$23:$V$67,'1-Übersicht Rechnungen'!$G$23:$G$67,'2-Übersicht Vergabe'!A18)</f>
        <v>0</v>
      </c>
      <c r="N18" s="14"/>
      <c r="O18" s="14"/>
      <c r="P18" s="14"/>
    </row>
    <row r="19" spans="1:16" x14ac:dyDescent="0.25">
      <c r="A19" s="37"/>
      <c r="B19" s="37"/>
      <c r="C19" s="157"/>
      <c r="D19" s="78"/>
      <c r="E19" s="78"/>
      <c r="F19" s="32"/>
      <c r="G19" s="130"/>
      <c r="H19" s="130"/>
      <c r="I19" s="21">
        <f t="shared" si="0"/>
        <v>0</v>
      </c>
      <c r="J19" s="64" t="e">
        <f t="shared" si="1"/>
        <v>#DIV/0!</v>
      </c>
      <c r="K19" s="21">
        <f>SUMIFS('1-Übersicht Rechnungen'!$I$23:$I$67,'1-Übersicht Rechnungen'!$G$23:$G$67,'2-Übersicht Vergabe'!A19)</f>
        <v>0</v>
      </c>
      <c r="L19" s="21">
        <f>SUMIFS('1-Übersicht Rechnungen'!$L$23:$L$67,'1-Übersicht Rechnungen'!$G$23:$G$67,'2-Übersicht Vergabe'!A19)</f>
        <v>0</v>
      </c>
      <c r="M19" s="21">
        <f>SUMIFS('1-Übersicht Rechnungen'!$V$23:$V$67,'1-Übersicht Rechnungen'!$G$23:$G$67,'2-Übersicht Vergabe'!A19)</f>
        <v>0</v>
      </c>
      <c r="N19" s="14"/>
      <c r="O19" s="14"/>
      <c r="P19" s="14"/>
    </row>
    <row r="20" spans="1:16" x14ac:dyDescent="0.25">
      <c r="A20" s="37"/>
      <c r="B20" s="37"/>
      <c r="C20" s="157"/>
      <c r="D20" s="78"/>
      <c r="E20" s="78"/>
      <c r="F20" s="32"/>
      <c r="G20" s="130"/>
      <c r="H20" s="130"/>
      <c r="I20" s="21">
        <f t="shared" ref="I20" si="2">G20+H20</f>
        <v>0</v>
      </c>
      <c r="J20" s="64" t="e">
        <f t="shared" ref="J20" si="3">H20/G20</f>
        <v>#DIV/0!</v>
      </c>
      <c r="K20" s="21">
        <f>SUMIFS('1-Übersicht Rechnungen'!$I$23:$I$67,'1-Übersicht Rechnungen'!$G$23:$G$67,'2-Übersicht Vergabe'!A20)</f>
        <v>0</v>
      </c>
      <c r="L20" s="21">
        <f>SUMIFS('1-Übersicht Rechnungen'!$L$23:$L$67,'1-Übersicht Rechnungen'!$G$23:$G$67,'2-Übersicht Vergabe'!A20)</f>
        <v>0</v>
      </c>
      <c r="M20" s="21">
        <f>SUMIFS('1-Übersicht Rechnungen'!$V$23:$V$67,'1-Übersicht Rechnungen'!$G$23:$G$67,'2-Übersicht Vergabe'!A20)</f>
        <v>0</v>
      </c>
      <c r="N20" s="14"/>
      <c r="O20" s="14"/>
      <c r="P20" s="14"/>
    </row>
    <row r="21" spans="1:16" x14ac:dyDescent="0.25">
      <c r="A21" s="37"/>
      <c r="B21" s="37"/>
      <c r="C21" s="157"/>
      <c r="D21" s="78"/>
      <c r="E21" s="78"/>
      <c r="F21" s="32"/>
      <c r="G21" s="130"/>
      <c r="H21" s="130"/>
      <c r="I21" s="21">
        <f t="shared" ref="I21:I30" si="4">G21+H21</f>
        <v>0</v>
      </c>
      <c r="J21" s="64" t="e">
        <f t="shared" ref="J21:J30" si="5">H21/G21</f>
        <v>#DIV/0!</v>
      </c>
      <c r="K21" s="21">
        <f>SUMIFS('1-Übersicht Rechnungen'!$I$23:$I$67,'1-Übersicht Rechnungen'!$G$23:$G$67,'2-Übersicht Vergabe'!A21)</f>
        <v>0</v>
      </c>
      <c r="L21" s="21">
        <f>SUMIFS('1-Übersicht Rechnungen'!$L$23:$L$67,'1-Übersicht Rechnungen'!$G$23:$G$67,'2-Übersicht Vergabe'!A21)</f>
        <v>0</v>
      </c>
      <c r="M21" s="21">
        <f>SUMIFS('1-Übersicht Rechnungen'!$V$23:$V$67,'1-Übersicht Rechnungen'!$G$23:$G$67,'2-Übersicht Vergabe'!A21)</f>
        <v>0</v>
      </c>
      <c r="N21" s="14"/>
      <c r="O21" s="14"/>
      <c r="P21" s="14"/>
    </row>
    <row r="22" spans="1:16" x14ac:dyDescent="0.25">
      <c r="A22" s="37"/>
      <c r="B22" s="37"/>
      <c r="C22" s="157"/>
      <c r="D22" s="78"/>
      <c r="E22" s="78"/>
      <c r="F22" s="32"/>
      <c r="G22" s="130"/>
      <c r="H22" s="130"/>
      <c r="I22" s="21">
        <f t="shared" si="4"/>
        <v>0</v>
      </c>
      <c r="J22" s="64" t="e">
        <f t="shared" si="5"/>
        <v>#DIV/0!</v>
      </c>
      <c r="K22" s="21">
        <f>SUMIFS('1-Übersicht Rechnungen'!$I$23:$I$67,'1-Übersicht Rechnungen'!$G$23:$G$67,'2-Übersicht Vergabe'!A22)</f>
        <v>0</v>
      </c>
      <c r="L22" s="21">
        <f>SUMIFS('1-Übersicht Rechnungen'!$L$23:$L$67,'1-Übersicht Rechnungen'!$G$23:$G$67,'2-Übersicht Vergabe'!A22)</f>
        <v>0</v>
      </c>
      <c r="M22" s="21">
        <f>SUMIFS('1-Übersicht Rechnungen'!$V$23:$V$67,'1-Übersicht Rechnungen'!$G$23:$G$67,'2-Übersicht Vergabe'!A22)</f>
        <v>0</v>
      </c>
      <c r="N22" s="14"/>
      <c r="O22" s="14"/>
      <c r="P22" s="14"/>
    </row>
    <row r="23" spans="1:16" x14ac:dyDescent="0.25">
      <c r="A23" s="37"/>
      <c r="B23" s="37"/>
      <c r="C23" s="157"/>
      <c r="D23" s="78"/>
      <c r="E23" s="78"/>
      <c r="F23" s="32"/>
      <c r="G23" s="130"/>
      <c r="H23" s="130"/>
      <c r="I23" s="21">
        <f t="shared" si="4"/>
        <v>0</v>
      </c>
      <c r="J23" s="64" t="e">
        <f t="shared" si="5"/>
        <v>#DIV/0!</v>
      </c>
      <c r="K23" s="21">
        <f>SUMIFS('1-Übersicht Rechnungen'!$I$23:$I$67,'1-Übersicht Rechnungen'!$G$23:$G$67,'2-Übersicht Vergabe'!A23)</f>
        <v>0</v>
      </c>
      <c r="L23" s="21">
        <f>SUMIFS('1-Übersicht Rechnungen'!$L$23:$L$67,'1-Übersicht Rechnungen'!$G$23:$G$67,'2-Übersicht Vergabe'!A23)</f>
        <v>0</v>
      </c>
      <c r="M23" s="21">
        <f>SUMIFS('1-Übersicht Rechnungen'!$V$23:$V$67,'1-Übersicht Rechnungen'!$G$23:$G$67,'2-Übersicht Vergabe'!A23)</f>
        <v>0</v>
      </c>
      <c r="N23" s="14"/>
      <c r="O23" s="14"/>
      <c r="P23" s="14"/>
    </row>
    <row r="24" spans="1:16" x14ac:dyDescent="0.25">
      <c r="A24" s="37"/>
      <c r="B24" s="37"/>
      <c r="C24" s="157"/>
      <c r="D24" s="78"/>
      <c r="E24" s="78"/>
      <c r="F24" s="32"/>
      <c r="G24" s="130"/>
      <c r="H24" s="130"/>
      <c r="I24" s="21">
        <f t="shared" si="4"/>
        <v>0</v>
      </c>
      <c r="J24" s="64" t="e">
        <f t="shared" si="5"/>
        <v>#DIV/0!</v>
      </c>
      <c r="K24" s="21">
        <f>SUMIFS('1-Übersicht Rechnungen'!$I$23:$I$67,'1-Übersicht Rechnungen'!$G$23:$G$67,'2-Übersicht Vergabe'!A24)</f>
        <v>0</v>
      </c>
      <c r="L24" s="21">
        <f>SUMIFS('1-Übersicht Rechnungen'!$L$23:$L$67,'1-Übersicht Rechnungen'!$G$23:$G$67,'2-Übersicht Vergabe'!A24)</f>
        <v>0</v>
      </c>
      <c r="M24" s="21">
        <f>SUMIFS('1-Übersicht Rechnungen'!$V$23:$V$67,'1-Übersicht Rechnungen'!$G$23:$G$67,'2-Übersicht Vergabe'!A24)</f>
        <v>0</v>
      </c>
      <c r="N24" s="14"/>
      <c r="O24" s="14"/>
      <c r="P24" s="14"/>
    </row>
    <row r="25" spans="1:16" x14ac:dyDescent="0.25">
      <c r="A25" s="37"/>
      <c r="B25" s="37"/>
      <c r="C25" s="157"/>
      <c r="D25" s="78"/>
      <c r="E25" s="78"/>
      <c r="F25" s="32"/>
      <c r="G25" s="130"/>
      <c r="H25" s="130"/>
      <c r="I25" s="21">
        <f t="shared" si="4"/>
        <v>0</v>
      </c>
      <c r="J25" s="64" t="e">
        <f t="shared" si="5"/>
        <v>#DIV/0!</v>
      </c>
      <c r="K25" s="21">
        <f>SUMIFS('1-Übersicht Rechnungen'!$I$23:$I$67,'1-Übersicht Rechnungen'!$G$23:$G$67,'2-Übersicht Vergabe'!A25)</f>
        <v>0</v>
      </c>
      <c r="L25" s="21">
        <f>SUMIFS('1-Übersicht Rechnungen'!$L$23:$L$67,'1-Übersicht Rechnungen'!$G$23:$G$67,'2-Übersicht Vergabe'!A25)</f>
        <v>0</v>
      </c>
      <c r="M25" s="21">
        <f>SUMIFS('1-Übersicht Rechnungen'!$V$23:$V$67,'1-Übersicht Rechnungen'!$G$23:$G$67,'2-Übersicht Vergabe'!A25)</f>
        <v>0</v>
      </c>
      <c r="N25" s="14"/>
      <c r="O25" s="14"/>
      <c r="P25" s="14"/>
    </row>
    <row r="26" spans="1:16" x14ac:dyDescent="0.25">
      <c r="A26" s="37"/>
      <c r="B26" s="37"/>
      <c r="C26" s="157"/>
      <c r="D26" s="78"/>
      <c r="E26" s="78"/>
      <c r="F26" s="32"/>
      <c r="G26" s="130"/>
      <c r="H26" s="130"/>
      <c r="I26" s="21">
        <f t="shared" si="4"/>
        <v>0</v>
      </c>
      <c r="J26" s="64" t="e">
        <f t="shared" si="5"/>
        <v>#DIV/0!</v>
      </c>
      <c r="K26" s="21">
        <f>SUMIFS('1-Übersicht Rechnungen'!$I$23:$I$67,'1-Übersicht Rechnungen'!$G$23:$G$67,'2-Übersicht Vergabe'!A26)</f>
        <v>0</v>
      </c>
      <c r="L26" s="21">
        <f>SUMIFS('1-Übersicht Rechnungen'!$L$23:$L$67,'1-Übersicht Rechnungen'!$G$23:$G$67,'2-Übersicht Vergabe'!A26)</f>
        <v>0</v>
      </c>
      <c r="M26" s="21">
        <f>SUMIFS('1-Übersicht Rechnungen'!$V$23:$V$67,'1-Übersicht Rechnungen'!$G$23:$G$67,'2-Übersicht Vergabe'!A26)</f>
        <v>0</v>
      </c>
      <c r="N26" s="14"/>
      <c r="O26" s="14"/>
      <c r="P26" s="14"/>
    </row>
    <row r="27" spans="1:16" x14ac:dyDescent="0.25">
      <c r="A27" s="37"/>
      <c r="B27" s="37"/>
      <c r="C27" s="157"/>
      <c r="D27" s="78"/>
      <c r="E27" s="78"/>
      <c r="F27" s="32"/>
      <c r="G27" s="130"/>
      <c r="H27" s="130"/>
      <c r="I27" s="21">
        <f t="shared" si="4"/>
        <v>0</v>
      </c>
      <c r="J27" s="64" t="e">
        <f t="shared" si="5"/>
        <v>#DIV/0!</v>
      </c>
      <c r="K27" s="21">
        <f>SUMIFS('1-Übersicht Rechnungen'!$I$23:$I$67,'1-Übersicht Rechnungen'!$G$23:$G$67,'2-Übersicht Vergabe'!A27)</f>
        <v>0</v>
      </c>
      <c r="L27" s="21">
        <f>SUMIFS('1-Übersicht Rechnungen'!$L$23:$L$67,'1-Übersicht Rechnungen'!$G$23:$G$67,'2-Übersicht Vergabe'!A27)</f>
        <v>0</v>
      </c>
      <c r="M27" s="21">
        <f>SUMIFS('1-Übersicht Rechnungen'!$V$23:$V$67,'1-Übersicht Rechnungen'!$G$23:$G$67,'2-Übersicht Vergabe'!A27)</f>
        <v>0</v>
      </c>
      <c r="N27" s="14"/>
      <c r="O27" s="14"/>
      <c r="P27" s="14"/>
    </row>
    <row r="28" spans="1:16" x14ac:dyDescent="0.25">
      <c r="A28" s="37"/>
      <c r="B28" s="37"/>
      <c r="C28" s="157"/>
      <c r="D28" s="78"/>
      <c r="E28" s="78"/>
      <c r="F28" s="32"/>
      <c r="G28" s="130"/>
      <c r="H28" s="130"/>
      <c r="I28" s="21">
        <f t="shared" si="4"/>
        <v>0</v>
      </c>
      <c r="J28" s="64" t="e">
        <f t="shared" si="5"/>
        <v>#DIV/0!</v>
      </c>
      <c r="K28" s="21">
        <f>SUMIFS('1-Übersicht Rechnungen'!$I$23:$I$67,'1-Übersicht Rechnungen'!$G$23:$G$67,'2-Übersicht Vergabe'!A28)</f>
        <v>0</v>
      </c>
      <c r="L28" s="21">
        <f>SUMIFS('1-Übersicht Rechnungen'!$L$23:$L$67,'1-Übersicht Rechnungen'!$G$23:$G$67,'2-Übersicht Vergabe'!A28)</f>
        <v>0</v>
      </c>
      <c r="M28" s="21">
        <f>SUMIFS('1-Übersicht Rechnungen'!$V$23:$V$67,'1-Übersicht Rechnungen'!$G$23:$G$67,'2-Übersicht Vergabe'!A28)</f>
        <v>0</v>
      </c>
      <c r="N28" s="14"/>
      <c r="O28" s="14"/>
      <c r="P28" s="14"/>
    </row>
    <row r="29" spans="1:16" x14ac:dyDescent="0.25">
      <c r="A29" s="37"/>
      <c r="B29" s="37"/>
      <c r="C29" s="157"/>
      <c r="D29" s="78"/>
      <c r="E29" s="78"/>
      <c r="F29" s="32"/>
      <c r="G29" s="130"/>
      <c r="H29" s="130"/>
      <c r="I29" s="21">
        <f t="shared" si="4"/>
        <v>0</v>
      </c>
      <c r="J29" s="64" t="e">
        <f t="shared" si="5"/>
        <v>#DIV/0!</v>
      </c>
      <c r="K29" s="21">
        <f>SUMIFS('1-Übersicht Rechnungen'!$I$23:$I$67,'1-Übersicht Rechnungen'!$G$23:$G$67,'2-Übersicht Vergabe'!A29)</f>
        <v>0</v>
      </c>
      <c r="L29" s="21">
        <f>SUMIFS('1-Übersicht Rechnungen'!$L$23:$L$67,'1-Übersicht Rechnungen'!$G$23:$G$67,'2-Übersicht Vergabe'!A29)</f>
        <v>0</v>
      </c>
      <c r="M29" s="21">
        <f>SUMIFS('1-Übersicht Rechnungen'!$V$23:$V$67,'1-Übersicht Rechnungen'!$G$23:$G$67,'2-Übersicht Vergabe'!A29)</f>
        <v>0</v>
      </c>
      <c r="N29" s="14"/>
      <c r="O29" s="14"/>
      <c r="P29" s="14"/>
    </row>
    <row r="30" spans="1:16" x14ac:dyDescent="0.25">
      <c r="A30" s="37"/>
      <c r="B30" s="37"/>
      <c r="C30" s="157"/>
      <c r="D30" s="78"/>
      <c r="E30" s="78"/>
      <c r="F30" s="32"/>
      <c r="G30" s="130"/>
      <c r="H30" s="130"/>
      <c r="I30" s="21">
        <f t="shared" si="4"/>
        <v>0</v>
      </c>
      <c r="J30" s="64" t="e">
        <f t="shared" si="5"/>
        <v>#DIV/0!</v>
      </c>
      <c r="K30" s="21">
        <f>SUMIFS('1-Übersicht Rechnungen'!$I$23:$I$67,'1-Übersicht Rechnungen'!$G$23:$G$67,'2-Übersicht Vergabe'!A30)</f>
        <v>0</v>
      </c>
      <c r="L30" s="21">
        <f>SUMIFS('1-Übersicht Rechnungen'!$L$23:$L$67,'1-Übersicht Rechnungen'!$G$23:$G$67,'2-Übersicht Vergabe'!A30)</f>
        <v>0</v>
      </c>
      <c r="M30" s="21">
        <f>SUMIFS('1-Übersicht Rechnungen'!$V$23:$V$67,'1-Übersicht Rechnungen'!$G$23:$G$67,'2-Übersicht Vergabe'!A30)</f>
        <v>0</v>
      </c>
      <c r="N30" s="14"/>
      <c r="O30" s="14"/>
      <c r="P30" s="14"/>
    </row>
    <row r="31" spans="1:16" x14ac:dyDescent="0.25">
      <c r="A31" s="37"/>
      <c r="B31" s="37"/>
      <c r="C31" s="157"/>
      <c r="D31" s="78"/>
      <c r="E31" s="78"/>
      <c r="F31" s="32"/>
      <c r="G31" s="130"/>
      <c r="H31" s="130"/>
      <c r="I31" s="21">
        <f t="shared" si="0"/>
        <v>0</v>
      </c>
      <c r="J31" s="64" t="e">
        <f t="shared" si="1"/>
        <v>#DIV/0!</v>
      </c>
      <c r="K31" s="21">
        <f>SUMIFS('1-Übersicht Rechnungen'!$I$23:$I$67,'1-Übersicht Rechnungen'!$G$23:$G$67,'2-Übersicht Vergabe'!A31)</f>
        <v>0</v>
      </c>
      <c r="L31" s="21">
        <f>SUMIFS('1-Übersicht Rechnungen'!$L$23:$L$67,'1-Übersicht Rechnungen'!$G$23:$G$67,'2-Übersicht Vergabe'!A31)</f>
        <v>0</v>
      </c>
      <c r="M31" s="21">
        <f>SUMIFS('1-Übersicht Rechnungen'!$V$23:$V$67,'1-Übersicht Rechnungen'!$G$23:$G$67,'2-Übersicht Vergabe'!A31)</f>
        <v>0</v>
      </c>
      <c r="N31" s="14"/>
      <c r="O31" s="14"/>
      <c r="P31" s="14"/>
    </row>
    <row r="32" spans="1:16" x14ac:dyDescent="0.25">
      <c r="A32" s="37"/>
      <c r="B32" s="37"/>
      <c r="C32" s="157"/>
      <c r="D32" s="78"/>
      <c r="E32" s="78"/>
      <c r="F32" s="32"/>
      <c r="G32" s="130"/>
      <c r="H32" s="130"/>
      <c r="I32" s="21">
        <f t="shared" si="0"/>
        <v>0</v>
      </c>
      <c r="J32" s="64" t="e">
        <f t="shared" si="1"/>
        <v>#DIV/0!</v>
      </c>
      <c r="K32" s="21">
        <f>SUMIFS('1-Übersicht Rechnungen'!$I$23:$I$67,'1-Übersicht Rechnungen'!$G$23:$G$67,'2-Übersicht Vergabe'!A32)</f>
        <v>0</v>
      </c>
      <c r="L32" s="21">
        <f>SUMIFS('1-Übersicht Rechnungen'!$L$23:$L$67,'1-Übersicht Rechnungen'!$G$23:$G$67,'2-Übersicht Vergabe'!A32)</f>
        <v>0</v>
      </c>
      <c r="M32" s="21">
        <f>SUMIFS('1-Übersicht Rechnungen'!$V$23:$V$67,'1-Übersicht Rechnungen'!$G$23:$G$67,'2-Übersicht Vergabe'!A32)</f>
        <v>0</v>
      </c>
      <c r="N32" s="14"/>
      <c r="O32" s="14"/>
      <c r="P32" s="14"/>
    </row>
    <row r="33" spans="1:16" x14ac:dyDescent="0.25">
      <c r="A33" s="37"/>
      <c r="B33" s="37"/>
      <c r="C33" s="157"/>
      <c r="D33" s="78"/>
      <c r="E33" s="78"/>
      <c r="F33" s="32"/>
      <c r="G33" s="130"/>
      <c r="H33" s="130"/>
      <c r="I33" s="21">
        <f t="shared" si="0"/>
        <v>0</v>
      </c>
      <c r="J33" s="64" t="e">
        <f t="shared" si="1"/>
        <v>#DIV/0!</v>
      </c>
      <c r="K33" s="21">
        <f>SUMIFS('1-Übersicht Rechnungen'!$I$23:$I$67,'1-Übersicht Rechnungen'!$G$23:$G$67,'2-Übersicht Vergabe'!A33)</f>
        <v>0</v>
      </c>
      <c r="L33" s="21">
        <f>SUMIFS('1-Übersicht Rechnungen'!$L$23:$L$67,'1-Übersicht Rechnungen'!$G$23:$G$67,'2-Übersicht Vergabe'!A33)</f>
        <v>0</v>
      </c>
      <c r="M33" s="21">
        <f>SUMIFS('1-Übersicht Rechnungen'!$V$23:$V$67,'1-Übersicht Rechnungen'!$G$23:$G$67,'2-Übersicht Vergabe'!A33)</f>
        <v>0</v>
      </c>
      <c r="N33" s="14"/>
      <c r="O33" s="14"/>
      <c r="P33" s="14"/>
    </row>
    <row r="34" spans="1:16" x14ac:dyDescent="0.25">
      <c r="A34" s="37"/>
      <c r="B34" s="37"/>
      <c r="C34" s="157"/>
      <c r="D34" s="78"/>
      <c r="E34" s="78"/>
      <c r="F34" s="32"/>
      <c r="G34" s="130"/>
      <c r="H34" s="130"/>
      <c r="I34" s="21">
        <f t="shared" si="0"/>
        <v>0</v>
      </c>
      <c r="J34" s="64" t="e">
        <f t="shared" si="1"/>
        <v>#DIV/0!</v>
      </c>
      <c r="K34" s="21">
        <f>SUMIFS('1-Übersicht Rechnungen'!$I$23:$I$67,'1-Übersicht Rechnungen'!$G$23:$G$67,'2-Übersicht Vergabe'!A34)</f>
        <v>0</v>
      </c>
      <c r="L34" s="21">
        <f>SUMIFS('1-Übersicht Rechnungen'!$L$23:$L$67,'1-Übersicht Rechnungen'!$G$23:$G$67,'2-Übersicht Vergabe'!A34)</f>
        <v>0</v>
      </c>
      <c r="M34" s="21">
        <f>SUMIFS('1-Übersicht Rechnungen'!$V$23:$V$67,'1-Übersicht Rechnungen'!$G$23:$G$67,'2-Übersicht Vergabe'!A34)</f>
        <v>0</v>
      </c>
      <c r="N34" s="14"/>
      <c r="O34" s="14"/>
      <c r="P34" s="14"/>
    </row>
    <row r="40" spans="1:16" hidden="1" x14ac:dyDescent="0.25">
      <c r="B40" s="156" t="s">
        <v>89</v>
      </c>
    </row>
    <row r="41" spans="1:16" hidden="1" x14ac:dyDescent="0.25">
      <c r="B41" s="156" t="s">
        <v>90</v>
      </c>
    </row>
    <row r="42" spans="1:16" hidden="1" x14ac:dyDescent="0.25">
      <c r="B42" s="156" t="s">
        <v>91</v>
      </c>
    </row>
    <row r="43" spans="1:16" hidden="1" x14ac:dyDescent="0.25">
      <c r="B43" s="156" t="s">
        <v>92</v>
      </c>
    </row>
    <row r="44" spans="1:16" hidden="1" x14ac:dyDescent="0.25">
      <c r="B44" s="156" t="s">
        <v>93</v>
      </c>
    </row>
    <row r="45" spans="1:16" hidden="1" x14ac:dyDescent="0.25">
      <c r="B45" s="156" t="s">
        <v>94</v>
      </c>
    </row>
    <row r="46" spans="1:16" hidden="1" x14ac:dyDescent="0.25">
      <c r="B46" s="156" t="s">
        <v>95</v>
      </c>
    </row>
    <row r="47" spans="1:16" hidden="1" x14ac:dyDescent="0.25">
      <c r="B47" s="156" t="s">
        <v>96</v>
      </c>
    </row>
    <row r="48" spans="1:16" hidden="1" x14ac:dyDescent="0.25">
      <c r="B48" s="156" t="s">
        <v>97</v>
      </c>
    </row>
  </sheetData>
  <sheetProtection algorithmName="SHA-512" hashValue="vlPCpv8vqagbGVQkwVoemLnwuLssJiinjDf0m9/x0KY/Qjbcp3PSQpcE4bKPaxbPN04yu+ltdjyG44OzAA9O+Q==" saltValue="5vSosFQLyX6chasDs1oBmQ==" spinCount="100000" sheet="1" formatCells="0" formatColumns="0" formatRows="0" insertRows="0" sort="0"/>
  <protectedRanges>
    <protectedRange algorithmName="SHA-512" hashValue="EKecsDc7sipUq68zYuaRSBKswBKKihIpCDP1lc2IXFVkAeHp5nKDwY+7zXdNyE5Nxin08TcSvz5wZXh2W+AG8A==" saltValue="bHz9LPDwvxzBj8rnduSv6Q==" spinCount="100000" sqref="N10:P34" name="Bereich1" securityDescriptor="O:WDG:WDD:(A;;CC;;;S-1-5-21-1630851495-3816166248-898928822-12054)(A;;CC;;;S-1-5-21-1630851495-3816166248-898928822-15708)(A;;CC;;;S-1-5-21-1630851495-3816166248-898928822-15709)(A;;CC;;;S-1-5-21-1630851495-3816166248-898928822-15710)(A;;CC;;;S-1-5-21-1630851495-3816166248-898928822-79914)(A;;CC;;;S-1-5-21-1630851495-3816166248-898928822-15713)(A;;CC;;;S-1-5-21-1630851495-3816166248-898928822-15714)(A;;CC;;;S-1-5-21-1630851495-3816166248-898928822-16244)(A;;CC;;;S-1-5-21-1630851495-3816166248-898928822-3042)(A;;CC;;;S-1-5-21-1630851495-3816166248-898928822-6356)(A;;CC;;;S-1-5-21-1630851495-3816166248-898928822-70069)(A;;CC;;;S-1-5-21-1630851495-3816166248-898928822-72129)(A;;CC;;;S-1-5-21-1630851495-3816166248-898928822-75516)"/>
  </protectedRanges>
  <autoFilter ref="A9:P34" xr:uid="{00000000-0001-0000-0200-000000000000}"/>
  <mergeCells count="8">
    <mergeCell ref="A1:B1"/>
    <mergeCell ref="J1:K1"/>
    <mergeCell ref="A2:B2"/>
    <mergeCell ref="A3:B3"/>
    <mergeCell ref="N8:P8"/>
    <mergeCell ref="C1:E1"/>
    <mergeCell ref="C2:E2"/>
    <mergeCell ref="C3:E3"/>
  </mergeCells>
  <dataValidations count="1">
    <dataValidation type="list" allowBlank="1" showInputMessage="1" showErrorMessage="1" sqref="C10:C34" xr:uid="{00000000-0002-0000-0200-000000000000}">
      <formula1>$B$39:$B$48</formula1>
    </dataValidation>
  </dataValidations>
  <pageMargins left="0.70866141732283472" right="0.70866141732283472" top="0.78740157480314965" bottom="0.78740157480314965" header="0.31496062992125984" footer="0.31496062992125984"/>
  <pageSetup paperSize="8" scale="83" orientation="landscape" r:id="rId1"/>
  <headerFooter>
    <oddHeader>&amp;CÜbersicht Vergabe</oddHeader>
    <oddFooter>&amp;CStand 07/2023</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H60"/>
  <sheetViews>
    <sheetView tabSelected="1" zoomScaleNormal="100" workbookViewId="0">
      <selection activeCell="D16" sqref="D16"/>
    </sheetView>
  </sheetViews>
  <sheetFormatPr baseColWidth="10" defaultRowHeight="15" x14ac:dyDescent="0.25"/>
  <cols>
    <col min="2" max="2" width="16.5703125" customWidth="1"/>
    <col min="3" max="3" width="16.140625" customWidth="1"/>
    <col min="4" max="4" width="24.140625" customWidth="1"/>
    <col min="5" max="5" width="26" customWidth="1"/>
    <col min="6" max="6" width="38" bestFit="1" customWidth="1"/>
  </cols>
  <sheetData>
    <row r="1" spans="1:5" x14ac:dyDescent="0.25">
      <c r="A1" s="59" t="s">
        <v>47</v>
      </c>
    </row>
    <row r="5" spans="1:5" x14ac:dyDescent="0.25">
      <c r="A5" s="240" t="s">
        <v>0</v>
      </c>
      <c r="B5" s="241"/>
      <c r="C5" s="242"/>
      <c r="D5" s="263">
        <f>'1-Übersicht Rechnungen'!G6</f>
        <v>0</v>
      </c>
      <c r="E5" s="263"/>
    </row>
    <row r="6" spans="1:5" x14ac:dyDescent="0.25">
      <c r="A6" s="240" t="s">
        <v>3</v>
      </c>
      <c r="B6" s="241"/>
      <c r="C6" s="242"/>
      <c r="D6" s="263">
        <f>'1-Übersicht Rechnungen'!G7</f>
        <v>0</v>
      </c>
      <c r="E6" s="263"/>
    </row>
    <row r="7" spans="1:5" x14ac:dyDescent="0.25">
      <c r="A7" s="240" t="s">
        <v>4</v>
      </c>
      <c r="B7" s="241"/>
      <c r="C7" s="242"/>
      <c r="D7" s="263">
        <f>'1-Übersicht Rechnungen'!G8</f>
        <v>0</v>
      </c>
      <c r="E7" s="263"/>
    </row>
    <row r="9" spans="1:5" x14ac:dyDescent="0.25">
      <c r="A9" s="240" t="s">
        <v>1</v>
      </c>
      <c r="B9" s="241"/>
      <c r="C9" s="242"/>
      <c r="D9" s="126">
        <f>'1-Übersicht Rechnungen'!G1</f>
        <v>0</v>
      </c>
      <c r="E9" s="70"/>
    </row>
    <row r="10" spans="1:5" x14ac:dyDescent="0.25">
      <c r="A10" s="240" t="s">
        <v>2</v>
      </c>
      <c r="B10" s="241"/>
      <c r="C10" s="242"/>
      <c r="D10" s="127">
        <f>'1-Übersicht Rechnungen'!G2</f>
        <v>0</v>
      </c>
      <c r="E10" s="70"/>
    </row>
    <row r="11" spans="1:5" x14ac:dyDescent="0.25">
      <c r="A11" s="240" t="s">
        <v>45</v>
      </c>
      <c r="B11" s="241"/>
      <c r="C11" s="242"/>
      <c r="D11" s="128">
        <f>'1-Übersicht Rechnungen'!G3</f>
        <v>0</v>
      </c>
      <c r="E11" s="55" t="str">
        <f>IF(SUMIFS('1-Übersicht Rechnungen'!V23:V67,'1-Übersicht Rechnungen'!B23:B67,'allg. Daten (nur für LVwA)'!D9)='allg. Daten (nur für LVwA)'!D11,"","Achtung die beantragte Auszahlung stimmt nicht mit den Rechnungen überein!!! Bitte die Eingaben im Tabellenblatt -Rechnungen- prüfen.")</f>
        <v/>
      </c>
    </row>
    <row r="12" spans="1:5" x14ac:dyDescent="0.25">
      <c r="A12" s="71"/>
      <c r="B12" s="71"/>
      <c r="C12" s="71"/>
      <c r="D12" s="72"/>
    </row>
    <row r="14" spans="1:5" ht="30" customHeight="1" x14ac:dyDescent="0.25">
      <c r="A14" s="244" t="s">
        <v>53</v>
      </c>
      <c r="B14" s="245"/>
      <c r="C14" s="245"/>
      <c r="D14" s="73"/>
    </row>
    <row r="15" spans="1:5" x14ac:dyDescent="0.25">
      <c r="A15" s="243" t="s">
        <v>50</v>
      </c>
      <c r="B15" s="243"/>
      <c r="C15" s="243"/>
      <c r="D15" s="79"/>
      <c r="E15" s="4"/>
    </row>
    <row r="16" spans="1:5" x14ac:dyDescent="0.25">
      <c r="A16" s="243" t="s">
        <v>100</v>
      </c>
      <c r="B16" s="243"/>
      <c r="C16" s="243"/>
      <c r="D16" s="79"/>
      <c r="E16" s="4" t="str">
        <f>IF(D16='1-Übersicht Rechnungen'!G9,"","Eingaben stimmen nicht mit den Eingaben des Zuwendungsempfängers überein!!!")</f>
        <v/>
      </c>
    </row>
    <row r="17" spans="1:8" x14ac:dyDescent="0.25">
      <c r="A17" s="243" t="s">
        <v>51</v>
      </c>
      <c r="B17" s="243"/>
      <c r="C17" s="243"/>
      <c r="D17" s="79"/>
      <c r="E17" s="4"/>
    </row>
    <row r="18" spans="1:8" x14ac:dyDescent="0.25">
      <c r="A18" s="243" t="s">
        <v>52</v>
      </c>
      <c r="B18" s="243"/>
      <c r="C18" s="243"/>
      <c r="D18" s="79"/>
    </row>
    <row r="19" spans="1:8" x14ac:dyDescent="0.25">
      <c r="A19" s="243" t="s">
        <v>99</v>
      </c>
      <c r="B19" s="243"/>
      <c r="C19" s="243"/>
      <c r="D19" s="80" t="e">
        <f>D16/D15</f>
        <v>#DIV/0!</v>
      </c>
    </row>
    <row r="20" spans="1:8" x14ac:dyDescent="0.25">
      <c r="A20" s="75"/>
      <c r="B20" s="75"/>
      <c r="C20" s="75"/>
      <c r="D20" s="76"/>
    </row>
    <row r="21" spans="1:8" ht="33" customHeight="1" x14ac:dyDescent="0.25">
      <c r="A21" s="121"/>
      <c r="B21" s="121"/>
      <c r="C21" s="121"/>
      <c r="D21" s="121"/>
      <c r="E21" s="121"/>
      <c r="F21" s="77"/>
      <c r="G21" s="77"/>
      <c r="H21" s="77"/>
    </row>
    <row r="22" spans="1:8" x14ac:dyDescent="0.25">
      <c r="A22" s="121"/>
      <c r="B22" s="121"/>
      <c r="C22" s="121"/>
      <c r="D22" s="121"/>
      <c r="E22" s="121"/>
      <c r="F22" s="77"/>
      <c r="G22" s="77"/>
      <c r="H22" s="77"/>
    </row>
    <row r="23" spans="1:8" ht="18.75" x14ac:dyDescent="0.3">
      <c r="A23" s="87" t="s">
        <v>61</v>
      </c>
      <c r="B23" s="88" t="s">
        <v>110</v>
      </c>
      <c r="C23" s="88"/>
      <c r="D23" s="89"/>
      <c r="E23" s="41"/>
      <c r="F23" s="41"/>
      <c r="G23" s="41"/>
      <c r="H23" s="41"/>
    </row>
    <row r="24" spans="1:8" x14ac:dyDescent="0.25">
      <c r="A24" s="56"/>
      <c r="B24" s="56"/>
      <c r="C24" s="56"/>
      <c r="D24" s="74"/>
    </row>
    <row r="25" spans="1:8" x14ac:dyDescent="0.25">
      <c r="A25" s="249" t="s">
        <v>102</v>
      </c>
      <c r="B25" s="250"/>
      <c r="C25" s="250"/>
      <c r="D25" s="250"/>
      <c r="E25" s="250"/>
      <c r="F25" s="250"/>
      <c r="G25" s="251"/>
    </row>
    <row r="26" spans="1:8" x14ac:dyDescent="0.25">
      <c r="A26" s="253" t="s">
        <v>54</v>
      </c>
      <c r="B26" s="254"/>
      <c r="C26" s="255"/>
      <c r="D26" s="259" t="s">
        <v>72</v>
      </c>
      <c r="E26" s="260"/>
      <c r="F26" s="261" t="s">
        <v>106</v>
      </c>
      <c r="G26" s="252" t="s">
        <v>86</v>
      </c>
    </row>
    <row r="27" spans="1:8" ht="52.5" customHeight="1" x14ac:dyDescent="0.25">
      <c r="A27" s="256"/>
      <c r="B27" s="257"/>
      <c r="C27" s="258"/>
      <c r="D27" s="120" t="s">
        <v>71</v>
      </c>
      <c r="E27" s="122" t="s">
        <v>103</v>
      </c>
      <c r="F27" s="262"/>
      <c r="G27" s="252"/>
    </row>
    <row r="28" spans="1:8" ht="28.5" customHeight="1" x14ac:dyDescent="0.25">
      <c r="A28" s="246"/>
      <c r="B28" s="247"/>
      <c r="C28" s="248"/>
      <c r="D28" s="130"/>
      <c r="E28" s="130"/>
      <c r="F28" s="151">
        <f>erstattendeAusgaben</f>
        <v>0</v>
      </c>
      <c r="G28" s="152">
        <f>SUMIFS('1-Übersicht Rechnungen'!AA23:AA67,'1-Übersicht Rechnungen'!B23:B67,'allg. Daten (nur für LVwA)'!$D$9)</f>
        <v>0</v>
      </c>
    </row>
    <row r="29" spans="1:8" x14ac:dyDescent="0.25">
      <c r="A29" s="240" t="s">
        <v>41</v>
      </c>
      <c r="B29" s="241"/>
      <c r="C29" s="242"/>
      <c r="D29" s="143">
        <f>SUM(D28:D28)</f>
        <v>0</v>
      </c>
      <c r="E29" s="143">
        <f>SUM(E28:E28)</f>
        <v>0</v>
      </c>
      <c r="F29" s="153">
        <f>SUM(F28:F28)</f>
        <v>0</v>
      </c>
      <c r="G29" s="154">
        <f>SUM(G28:G28)</f>
        <v>0</v>
      </c>
    </row>
    <row r="34" spans="1:8" x14ac:dyDescent="0.25">
      <c r="C34" s="90"/>
      <c r="D34" s="90"/>
      <c r="E34" s="90"/>
      <c r="F34" s="90"/>
      <c r="G34" s="90"/>
      <c r="H34" s="90"/>
    </row>
    <row r="35" spans="1:8" ht="18.75" x14ac:dyDescent="0.3">
      <c r="A35" s="91" t="s">
        <v>62</v>
      </c>
      <c r="B35" s="92" t="s">
        <v>63</v>
      </c>
      <c r="C35" s="92"/>
      <c r="H35" s="90"/>
    </row>
    <row r="36" spans="1:8" ht="15.75" thickBot="1" x14ac:dyDescent="0.3">
      <c r="A36" s="93"/>
      <c r="B36" s="94"/>
      <c r="C36" s="94"/>
      <c r="H36" s="90"/>
    </row>
    <row r="37" spans="1:8" ht="45" x14ac:dyDescent="0.25">
      <c r="A37" s="95" t="s">
        <v>64</v>
      </c>
      <c r="B37" s="96" t="s">
        <v>73</v>
      </c>
      <c r="C37" s="97" t="s">
        <v>109</v>
      </c>
      <c r="D37" s="98" t="s">
        <v>65</v>
      </c>
      <c r="E37" s="99" t="s">
        <v>44</v>
      </c>
    </row>
    <row r="38" spans="1:8" x14ac:dyDescent="0.25">
      <c r="A38" s="95"/>
      <c r="B38" s="100"/>
      <c r="C38" s="101"/>
      <c r="D38" s="102"/>
      <c r="E38" s="103">
        <f>D16</f>
        <v>0</v>
      </c>
    </row>
    <row r="39" spans="1:8" x14ac:dyDescent="0.25">
      <c r="A39" s="104">
        <v>1</v>
      </c>
      <c r="B39" s="105">
        <f>SUMIFS('1-Übersicht Rechnungen'!$U$23:$U$67,'1-Übersicht Rechnungen'!$B$23:$B$67,'allg. Daten (nur für LVwA)'!A39)</f>
        <v>0</v>
      </c>
      <c r="C39" s="106">
        <f>SUMIFS('1-Übersicht Rechnungen'!Y23:Y67,'1-Übersicht Rechnungen'!B23:B67,'allg. Daten (nur für LVwA)'!A39)</f>
        <v>0</v>
      </c>
      <c r="D39" s="107">
        <f>SUMIFS('1-Übersicht Rechnungen'!$AA$23:$AA$67,'1-Übersicht Rechnungen'!$B$23:$B$67,'allg. Daten (nur für LVwA)'!A39)</f>
        <v>0</v>
      </c>
      <c r="E39" s="108">
        <f>E38-D39</f>
        <v>0</v>
      </c>
    </row>
    <row r="40" spans="1:8" x14ac:dyDescent="0.25">
      <c r="A40" s="104">
        <v>2</v>
      </c>
      <c r="B40" s="105">
        <f>SUMIFS('1-Übersicht Rechnungen'!$U$23:$U$67,'1-Übersicht Rechnungen'!$B$23:$B$67,'allg. Daten (nur für LVwA)'!A40)</f>
        <v>0</v>
      </c>
      <c r="C40" s="106">
        <f>SUMIFS('1-Übersicht Rechnungen'!Y24:Y68,'1-Übersicht Rechnungen'!B24:B68,'allg. Daten (nur für LVwA)'!A40)</f>
        <v>0</v>
      </c>
      <c r="D40" s="107">
        <f>SUMIFS('1-Übersicht Rechnungen'!$AA$23:$AA$67,'1-Übersicht Rechnungen'!$B$23:$B$67,'allg. Daten (nur für LVwA)'!A40)</f>
        <v>0</v>
      </c>
      <c r="E40" s="108">
        <f>E39-D40</f>
        <v>0</v>
      </c>
    </row>
    <row r="41" spans="1:8" x14ac:dyDescent="0.25">
      <c r="A41" s="104">
        <v>3</v>
      </c>
      <c r="B41" s="105">
        <f>SUMIFS('1-Übersicht Rechnungen'!$U$23:$U$67,'1-Übersicht Rechnungen'!$B$23:$B$67,'allg. Daten (nur für LVwA)'!A41)</f>
        <v>0</v>
      </c>
      <c r="C41" s="106">
        <f>SUMIFS('1-Übersicht Rechnungen'!Y25:Y69,'1-Übersicht Rechnungen'!B25:B69,'allg. Daten (nur für LVwA)'!A41)</f>
        <v>0</v>
      </c>
      <c r="D41" s="107">
        <f>SUMIFS('1-Übersicht Rechnungen'!$AA$23:$AA$67,'1-Übersicht Rechnungen'!$B$23:$B$67,'allg. Daten (nur für LVwA)'!A41)</f>
        <v>0</v>
      </c>
      <c r="E41" s="108">
        <f t="shared" ref="E41:E48" si="0">E40-D41</f>
        <v>0</v>
      </c>
    </row>
    <row r="42" spans="1:8" x14ac:dyDescent="0.25">
      <c r="A42" s="104">
        <v>4</v>
      </c>
      <c r="B42" s="105">
        <f>SUMIFS('1-Übersicht Rechnungen'!$U$23:$U$67,'1-Übersicht Rechnungen'!$B$23:$B$67,'allg. Daten (nur für LVwA)'!A42)</f>
        <v>0</v>
      </c>
      <c r="C42" s="106">
        <f>SUMIFS('1-Übersicht Rechnungen'!Y26:Y70,'1-Übersicht Rechnungen'!B26:B70,'allg. Daten (nur für LVwA)'!A42)</f>
        <v>0</v>
      </c>
      <c r="D42" s="107">
        <f>SUMIFS('1-Übersicht Rechnungen'!$AA$23:$AA$67,'1-Übersicht Rechnungen'!$B$23:$B$67,'allg. Daten (nur für LVwA)'!A42)</f>
        <v>0</v>
      </c>
      <c r="E42" s="108">
        <f t="shared" si="0"/>
        <v>0</v>
      </c>
    </row>
    <row r="43" spans="1:8" x14ac:dyDescent="0.25">
      <c r="A43" s="104">
        <v>5</v>
      </c>
      <c r="B43" s="105">
        <f>SUMIFS('1-Übersicht Rechnungen'!$U$23:$U$67,'1-Übersicht Rechnungen'!$B$23:$B$67,'allg. Daten (nur für LVwA)'!A43)</f>
        <v>0</v>
      </c>
      <c r="C43" s="106">
        <f>SUMIFS('1-Übersicht Rechnungen'!Y27:Y70,'1-Übersicht Rechnungen'!B27:B70,'allg. Daten (nur für LVwA)'!A43)</f>
        <v>0</v>
      </c>
      <c r="D43" s="107">
        <f>SUMIFS('1-Übersicht Rechnungen'!$AA$23:$AA$67,'1-Übersicht Rechnungen'!$B$23:$B$67,'allg. Daten (nur für LVwA)'!A43)</f>
        <v>0</v>
      </c>
      <c r="E43" s="108">
        <f t="shared" si="0"/>
        <v>0</v>
      </c>
    </row>
    <row r="44" spans="1:8" x14ac:dyDescent="0.25">
      <c r="A44" s="109">
        <v>6</v>
      </c>
      <c r="B44" s="105">
        <f>SUMIFS('1-Übersicht Rechnungen'!$U$23:$U$67,'1-Übersicht Rechnungen'!$B$23:$B$67,'allg. Daten (nur für LVwA)'!A44)</f>
        <v>0</v>
      </c>
      <c r="C44" s="106">
        <f>SUMIFS('1-Übersicht Rechnungen'!Y28:Y70,'1-Übersicht Rechnungen'!B28:B70,'allg. Daten (nur für LVwA)'!A44)</f>
        <v>0</v>
      </c>
      <c r="D44" s="107">
        <f>SUMIFS('1-Übersicht Rechnungen'!$AA$23:$AA$67,'1-Übersicht Rechnungen'!$B$23:$B$67,'allg. Daten (nur für LVwA)'!A44)</f>
        <v>0</v>
      </c>
      <c r="E44" s="108">
        <f t="shared" si="0"/>
        <v>0</v>
      </c>
    </row>
    <row r="45" spans="1:8" x14ac:dyDescent="0.25">
      <c r="A45" s="109">
        <v>7</v>
      </c>
      <c r="B45" s="105">
        <f>SUMIFS('1-Übersicht Rechnungen'!$U$23:$U$67,'1-Übersicht Rechnungen'!$B$23:$B$67,'allg. Daten (nur für LVwA)'!A45)</f>
        <v>0</v>
      </c>
      <c r="C45" s="106">
        <f>SUMIFS('1-Übersicht Rechnungen'!Y29:Y70,'1-Übersicht Rechnungen'!B29:B70,'allg. Daten (nur für LVwA)'!A45)</f>
        <v>0</v>
      </c>
      <c r="D45" s="107">
        <f>SUMIFS('1-Übersicht Rechnungen'!$AA$23:$AA$67,'1-Übersicht Rechnungen'!$B$23:$B$67,'allg. Daten (nur für LVwA)'!A45)</f>
        <v>0</v>
      </c>
      <c r="E45" s="108">
        <f t="shared" si="0"/>
        <v>0</v>
      </c>
    </row>
    <row r="46" spans="1:8" x14ac:dyDescent="0.25">
      <c r="A46" s="109">
        <v>8</v>
      </c>
      <c r="B46" s="105">
        <f>SUMIFS('1-Übersicht Rechnungen'!$U$23:$U$67,'1-Übersicht Rechnungen'!$B$23:$B$67,'allg. Daten (nur für LVwA)'!A46)</f>
        <v>0</v>
      </c>
      <c r="C46" s="106">
        <f>SUMIFS('1-Übersicht Rechnungen'!Y30:Y70,'1-Übersicht Rechnungen'!B30:B70,'allg. Daten (nur für LVwA)'!A46)</f>
        <v>0</v>
      </c>
      <c r="D46" s="107">
        <f>SUMIFS('1-Übersicht Rechnungen'!$AA$23:$AA$67,'1-Übersicht Rechnungen'!$B$23:$B$67,'allg. Daten (nur für LVwA)'!A46)</f>
        <v>0</v>
      </c>
      <c r="E46" s="108">
        <f t="shared" si="0"/>
        <v>0</v>
      </c>
    </row>
    <row r="47" spans="1:8" x14ac:dyDescent="0.25">
      <c r="A47" s="109">
        <v>9</v>
      </c>
      <c r="B47" s="105">
        <f>SUMIFS('1-Übersicht Rechnungen'!$U$23:$U$67,'1-Übersicht Rechnungen'!$B$23:$B$67,'allg. Daten (nur für LVwA)'!A47)</f>
        <v>0</v>
      </c>
      <c r="C47" s="106">
        <f>SUMIFS('1-Übersicht Rechnungen'!Y31:Y70,'1-Übersicht Rechnungen'!B31:B70,'allg. Daten (nur für LVwA)'!A47)</f>
        <v>0</v>
      </c>
      <c r="D47" s="107">
        <f>SUMIFS('1-Übersicht Rechnungen'!$AA$23:$AA$67,'1-Übersicht Rechnungen'!$B$23:$B$67,'allg. Daten (nur für LVwA)'!A47)</f>
        <v>0</v>
      </c>
      <c r="E47" s="108">
        <f t="shared" si="0"/>
        <v>0</v>
      </c>
    </row>
    <row r="48" spans="1:8" x14ac:dyDescent="0.25">
      <c r="A48" s="109">
        <v>10</v>
      </c>
      <c r="B48" s="105">
        <f>SUMIFS('1-Übersicht Rechnungen'!$U$23:$U$67,'1-Übersicht Rechnungen'!$B$23:$B$67,'allg. Daten (nur für LVwA)'!A48)</f>
        <v>0</v>
      </c>
      <c r="C48" s="106">
        <f>SUMIFS('1-Übersicht Rechnungen'!Y32:Y70,'1-Übersicht Rechnungen'!B32:B70,'allg. Daten (nur für LVwA)'!A48)</f>
        <v>0</v>
      </c>
      <c r="D48" s="107">
        <f>SUMIFS('1-Übersicht Rechnungen'!$AA$23:$AA$67,'1-Übersicht Rechnungen'!$B$23:$B$67,'allg. Daten (nur für LVwA)'!A48)</f>
        <v>0</v>
      </c>
      <c r="E48" s="108">
        <f t="shared" si="0"/>
        <v>0</v>
      </c>
    </row>
    <row r="49" spans="1:8" x14ac:dyDescent="0.25">
      <c r="A49" s="110" t="s">
        <v>66</v>
      </c>
      <c r="B49" s="111">
        <f>SUM(B38:B48)-B38</f>
        <v>0</v>
      </c>
      <c r="C49" s="112">
        <f>SUM(C38:C48)-C38</f>
        <v>0</v>
      </c>
      <c r="D49" s="113">
        <f>SUM(D38:D48)-D38</f>
        <v>0</v>
      </c>
      <c r="E49" s="114">
        <f>MIN(E38:E48)</f>
        <v>0</v>
      </c>
    </row>
    <row r="50" spans="1:8" x14ac:dyDescent="0.25">
      <c r="A50" s="93"/>
      <c r="B50" s="94"/>
      <c r="C50" s="94"/>
      <c r="H50" s="90"/>
    </row>
    <row r="51" spans="1:8" x14ac:dyDescent="0.25">
      <c r="B51" s="115"/>
      <c r="C51" s="116" t="s">
        <v>67</v>
      </c>
      <c r="D51" s="117">
        <f>SUMIFS(D38:D48,A38:A48,D9)</f>
        <v>0</v>
      </c>
    </row>
    <row r="53" spans="1:8" x14ac:dyDescent="0.25">
      <c r="A53" s="55"/>
      <c r="E53" s="90"/>
    </row>
    <row r="59" spans="1:8" x14ac:dyDescent="0.25">
      <c r="A59" s="145"/>
      <c r="B59" s="145"/>
      <c r="C59" s="145"/>
      <c r="E59" s="145"/>
      <c r="F59" s="145"/>
      <c r="G59" s="145"/>
    </row>
    <row r="60" spans="1:8" x14ac:dyDescent="0.25">
      <c r="A60" t="s">
        <v>87</v>
      </c>
      <c r="E60" t="s">
        <v>88</v>
      </c>
    </row>
  </sheetData>
  <sheetProtection algorithmName="SHA-512" hashValue="pdIE/cHw42N1HPw7xx13iNjU5WaUsXbAQi5ba462wJLfyePCOF1Ueug61XUbszcg5r5kZNwduogNrtp4spLKpQ==" saltValue="sNKZ3UIqFLjIlxiNNcnyqA==" spinCount="100000" sheet="1" formatCells="0" formatColumns="0" formatRows="0" selectLockedCells="1"/>
  <protectedRanges>
    <protectedRange sqref="D15:D19 D28:E29 B38:E48" name="allgemeine Datenprüfung" securityDescriptor="O:WDG:WDD:(A;;CC;;;S-1-5-21-1630851495-3816166248-898928822-12054)(A;;CC;;;S-1-5-21-1630851495-3816166248-898928822-12056)(A;;CC;;;S-1-5-21-1630851495-3816166248-898928822-15708)(A;;CC;;;S-1-5-21-1630851495-3816166248-898928822-15709)(A;;CC;;;S-1-5-21-1630851495-3816166248-898928822-15710)(A;;CC;;;S-1-5-21-1630851495-3816166248-898928822-79914)(A;;CC;;;S-1-5-21-1630851495-3816166248-898928822-15713)(A;;CC;;;S-1-5-21-1630851495-3816166248-898928822-15714)(A;;CC;;;S-1-5-21-1630851495-3816166248-898928822-16244)(A;;CC;;;S-1-5-21-1630851495-3816166248-898928822-16527)(A;;CC;;;S-1-5-21-1630851495-3816166248-898928822-3042)(A;;CC;;;S-1-5-21-1630851495-3816166248-898928822-6356)(A;;CC;;;S-1-5-21-1630851495-3816166248-898928822-70069)(A;;CC;;;S-1-5-21-1630851495-3816166248-898928822-72129)(A;;CC;;;S-1-5-21-1630851495-3816166248-898928822-75516)"/>
  </protectedRanges>
  <mergeCells count="22">
    <mergeCell ref="D5:E5"/>
    <mergeCell ref="D6:E6"/>
    <mergeCell ref="D7:E7"/>
    <mergeCell ref="A5:C5"/>
    <mergeCell ref="A6:C6"/>
    <mergeCell ref="A7:C7"/>
    <mergeCell ref="A9:C9"/>
    <mergeCell ref="A10:C10"/>
    <mergeCell ref="A29:C29"/>
    <mergeCell ref="A19:C19"/>
    <mergeCell ref="A11:C11"/>
    <mergeCell ref="A14:C14"/>
    <mergeCell ref="A28:C28"/>
    <mergeCell ref="A15:C15"/>
    <mergeCell ref="A16:C16"/>
    <mergeCell ref="A25:G25"/>
    <mergeCell ref="G26:G27"/>
    <mergeCell ref="A17:C17"/>
    <mergeCell ref="A18:C18"/>
    <mergeCell ref="A26:C27"/>
    <mergeCell ref="D26:E26"/>
    <mergeCell ref="F26:F27"/>
  </mergeCells>
  <dataValidations disablePrompts="1" count="1">
    <dataValidation type="list" allowBlank="1" showInputMessage="1" showErrorMessage="1" sqref="F21:F22" xr:uid="{00000000-0002-0000-0300-000002000000}">
      <formula1>"Bitte auswählen,aaa) der RL - mobile Endgeräte überschreiten nicht 20% des Gesamtinvestitionsvolumen für alle allgemeinb. Schulen des Schulträgers,bbb) der RL- mobile Endgeräte betragen nicht mehr als 25.000 EUR für diese Schule -"</formula1>
    </dataValidation>
  </dataValidations>
  <pageMargins left="0.70866141732283472" right="0.70866141732283472" top="0.78740157480314965" bottom="0.78740157480314965" header="0.31496062992125984" footer="0.31496062992125984"/>
  <pageSetup paperSize="9" scale="60" fitToHeight="0" orientation="portrait" r:id="rId1"/>
  <headerFooter>
    <oddFooter>&amp;CStand 07/2023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Hinweise</vt:lpstr>
      <vt:lpstr>1-Übersicht Rechnungen</vt:lpstr>
      <vt:lpstr>2-Übersicht Vergabe</vt:lpstr>
      <vt:lpstr>allg. Daten (nur für LVwA)</vt:lpstr>
      <vt:lpstr>'allg. Daten (nur für LVwA)'!Druckbereich</vt:lpstr>
      <vt:lpstr>erstattendeAusgaben</vt:lpstr>
      <vt:lpstr>erstattungsfähig</vt:lpstr>
      <vt:lpstr>Rechnungsbetrag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Bering, Veronika</dc:creator>
  <cp:lastModifiedBy>Jäger, Ronny</cp:lastModifiedBy>
  <cp:lastPrinted>2023-07-19T12:16:32Z</cp:lastPrinted>
  <dcterms:created xsi:type="dcterms:W3CDTF">2020-08-26T08:57:33Z</dcterms:created>
  <dcterms:modified xsi:type="dcterms:W3CDTF">2023-10-19T07:54:11Z</dcterms:modified>
</cp:coreProperties>
</file>